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/>
  <mc:AlternateContent xmlns:mc="http://schemas.openxmlformats.org/markup-compatibility/2006">
    <mc:Choice Requires="x15">
      <x15ac:absPath xmlns:x15ac="http://schemas.microsoft.com/office/spreadsheetml/2010/11/ac" url="https://cctscprst.sharepoint.com/sites/Regulatory/Shared Documents/General/2.4 Codes - Trackers/Code heat maps/"/>
    </mc:Choice>
  </mc:AlternateContent>
  <xr:revisionPtr revIDLastSave="221" documentId="8_{5FE2C151-C457-4F29-8D72-ABA4AFE22567}" xr6:coauthVersionLast="47" xr6:coauthVersionMax="47" xr10:uidLastSave="{6BA5416A-1540-47E8-82E8-88FC2F8DC3DA}"/>
  <bookViews>
    <workbookView xWindow="-28920" yWindow="-120" windowWidth="29040" windowHeight="15720" xr2:uid="{00000000-000D-0000-FFFF-FFFF00000000}"/>
  </bookViews>
  <sheets>
    <sheet name="Code SSF violations (2013-17)" sheetId="4" r:id="rId1"/>
    <sheet name="Code SSF violations (2017-25)" sheetId="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7" i="1" l="1"/>
  <c r="K15" i="1"/>
  <c r="J14" i="1"/>
  <c r="J13" i="1"/>
  <c r="J12" i="1"/>
  <c r="E46" i="4"/>
  <c r="D46" i="4"/>
  <c r="C46" i="4"/>
  <c r="B46" i="4"/>
  <c r="F45" i="4"/>
  <c r="G44" i="4"/>
  <c r="F43" i="4"/>
  <c r="F42" i="4"/>
  <c r="F41" i="4"/>
  <c r="G40" i="4"/>
  <c r="F39" i="4"/>
  <c r="G38" i="4"/>
  <c r="F37" i="4"/>
  <c r="G31" i="4" s="1"/>
  <c r="F36" i="4"/>
  <c r="F35" i="4"/>
  <c r="F34" i="4"/>
  <c r="F33" i="4"/>
  <c r="F32" i="4"/>
  <c r="F30" i="4"/>
  <c r="F29" i="4"/>
  <c r="F28" i="4"/>
  <c r="F27" i="4"/>
  <c r="G26" i="4"/>
  <c r="F25" i="4"/>
  <c r="F24" i="4"/>
  <c r="F23" i="4"/>
  <c r="G20" i="4" s="1"/>
  <c r="F22" i="4"/>
  <c r="F21" i="4"/>
  <c r="F19" i="4"/>
  <c r="F18" i="4"/>
  <c r="G17" i="4"/>
  <c r="F16" i="4"/>
  <c r="G15" i="4"/>
  <c r="F14" i="4"/>
  <c r="F13" i="4"/>
  <c r="F12" i="4"/>
  <c r="F11" i="4"/>
  <c r="G10" i="4"/>
  <c r="F9" i="4"/>
  <c r="G6" i="4" s="1"/>
  <c r="F8" i="4"/>
  <c r="F7" i="4"/>
  <c r="F46" i="4" s="1"/>
  <c r="D47" i="1"/>
  <c r="C47" i="1"/>
  <c r="B47" i="1"/>
  <c r="J46" i="1"/>
  <c r="K45" i="1" s="1"/>
  <c r="J44" i="1"/>
  <c r="H43" i="1"/>
  <c r="H47" i="1" s="1"/>
  <c r="G43" i="1"/>
  <c r="F43" i="1"/>
  <c r="E43" i="1"/>
  <c r="J42" i="1"/>
  <c r="J40" i="1"/>
  <c r="K39" i="1" s="1"/>
  <c r="J38" i="1"/>
  <c r="J37" i="1"/>
  <c r="J36" i="1"/>
  <c r="J35" i="1"/>
  <c r="J34" i="1"/>
  <c r="J33" i="1"/>
  <c r="J31" i="1"/>
  <c r="J30" i="1"/>
  <c r="J29" i="1"/>
  <c r="J28" i="1"/>
  <c r="J27" i="1"/>
  <c r="K26" i="1" s="1"/>
  <c r="J25" i="1"/>
  <c r="J24" i="1"/>
  <c r="J23" i="1"/>
  <c r="J22" i="1"/>
  <c r="J21" i="1"/>
  <c r="J19" i="1"/>
  <c r="J18" i="1"/>
  <c r="I16" i="1"/>
  <c r="I47" i="1" s="1"/>
  <c r="G16" i="1"/>
  <c r="E16" i="1"/>
  <c r="J11" i="1"/>
  <c r="J9" i="1"/>
  <c r="J8" i="1"/>
  <c r="J7" i="1"/>
  <c r="J43" i="1" l="1"/>
  <c r="K41" i="1" s="1"/>
  <c r="K10" i="1"/>
  <c r="K32" i="1"/>
  <c r="K6" i="1"/>
  <c r="J16" i="1"/>
  <c r="F47" i="1"/>
  <c r="G47" i="1"/>
  <c r="K20" i="1"/>
  <c r="E47" i="1"/>
  <c r="J47" i="1" l="1"/>
</calcChain>
</file>

<file path=xl/sharedStrings.xml><?xml version="1.0" encoding="utf-8"?>
<sst xmlns="http://schemas.openxmlformats.org/spreadsheetml/2006/main" count="105" uniqueCount="75">
  <si>
    <t>2020-21</t>
  </si>
  <si>
    <t>2021-22</t>
  </si>
  <si>
    <t>2022-23</t>
  </si>
  <si>
    <t>2023-24</t>
  </si>
  <si>
    <t>2024-25</t>
  </si>
  <si>
    <t>Section du code</t>
  </si>
  <si>
    <t>A.1. Langage simple</t>
  </si>
  <si>
    <t>A.2. Prix</t>
  </si>
  <si>
    <t>A.3. Services illimités</t>
  </si>
  <si>
    <t xml:space="preserve">nombre de violations confirmées par sous-section </t>
  </si>
  <si>
    <t xml:space="preserve">nombre de violations confirmées par section </t>
  </si>
  <si>
    <t>B.1.(iii) a - e   Principales modalités du contrat</t>
  </si>
  <si>
    <t>B.1. (i-ii) Copie permanente du contrat et des documents connexes</t>
  </si>
  <si>
    <t>B.1.(iii) f -m  Autres aspects du contrat</t>
  </si>
  <si>
    <t>B.2. Contrats de services prépayés</t>
  </si>
  <si>
    <t>C.1. Résumé des renseignements essentiels</t>
  </si>
  <si>
    <t>D.1. Modification des principales modalités du contrat</t>
  </si>
  <si>
    <t>D.2. Modification des autres modalités du contrat ou des documents connexes</t>
  </si>
  <si>
    <t>E.1. Avis d’itinérance internationale</t>
  </si>
  <si>
    <t>E.2. Limite associée aux frais d’itinérance</t>
  </si>
  <si>
    <t>E.3. Limite associée aux frais d’utilisation excédentaire de données</t>
  </si>
  <si>
    <t>E.4. Services sans fil non sollicités</t>
  </si>
  <si>
    <t>E.5. Services mobiles de prime</t>
  </si>
  <si>
    <t xml:space="preserve">F.1.(i) Déverrouillage – vente d’un téléphone verrouillé </t>
  </si>
  <si>
    <t>F.1.(ii) Déverrouillage – le moyen de déverrouiller le téléphone n’a pas été fourni</t>
  </si>
  <si>
    <t>G.1. Frais de résiliation anticipée – généralités</t>
  </si>
  <si>
    <t>G.2. Frais de résiliation anticipée – calcul – appareil subventionné</t>
  </si>
  <si>
    <t>G.3. Frais de résiliation anticipée – sans appareil subventionné</t>
  </si>
  <si>
    <t>G.4. Période d’essai</t>
  </si>
  <si>
    <t>G.5. Date de résiliation</t>
  </si>
  <si>
    <t>G.6. Prolongation du contrat</t>
  </si>
  <si>
    <t>H.1. Demande, examen et retour d’un dépôt de garantie</t>
  </si>
  <si>
    <t>I.1. Quand le débranchement peut se faire</t>
  </si>
  <si>
    <t>I.2. Avis de débranchement</t>
  </si>
  <si>
    <t>I.3. Contestation des frais de débranchement</t>
  </si>
  <si>
    <t>F.2. Garanties</t>
  </si>
  <si>
    <t>F.3. Appareil perdu ou volé</t>
  </si>
  <si>
    <t>F.4. Réparations</t>
  </si>
  <si>
    <t>2017-18</t>
  </si>
  <si>
    <t>2018-19</t>
  </si>
  <si>
    <t>2019-20</t>
  </si>
  <si>
    <t>Violations des codes de conduite du CRTC sur les services sans fil - 2017-2025</t>
  </si>
  <si>
    <t>Le tableau ci-dessous présente la répartition des violations confirmées* au Code sur les services sans fil pour la période 2017-2025. Les données ci-dessous tiennent compte des modifications apportées aux articles du Code sur les services sans fil en 2017. 
*Voir "licence de données et notes."</t>
  </si>
  <si>
    <t>2013-14</t>
  </si>
  <si>
    <t>2014-15</t>
  </si>
  <si>
    <t>2015-16</t>
  </si>
  <si>
    <t>2016-17</t>
  </si>
  <si>
    <t>section B. Contrats et documents connexes</t>
  </si>
  <si>
    <t>section C. Résumé des renseignements essentiels</t>
  </si>
  <si>
    <t>section A. Clarté</t>
  </si>
  <si>
    <t>section D. Modification des contrats et des documents connexes</t>
  </si>
  <si>
    <t>section E. Gestion de la facture</t>
  </si>
  <si>
    <t>section F. Questions relatives aux appareils mobiles</t>
  </si>
  <si>
    <t>section G. Résiliation et prolongation du contrat</t>
  </si>
  <si>
    <t>section H. Dépôt de garantie</t>
  </si>
  <si>
    <t>section I. Déconnexion</t>
  </si>
  <si>
    <t>section J. Expiration des soldes prépayés</t>
  </si>
  <si>
    <t>J.1. Généralités</t>
  </si>
  <si>
    <t>Violations des codes de conduite du CRTC sur les services sans fil - 2013-2017</t>
  </si>
  <si>
    <t>Le 3 juin 2013, le CRTC a publié la Politique de réglementation des télécommunications 2013-271, qui comprenait le Code des services sans fil et s'appliquait à tous les services sans fil à compter du 2 décembre 2013. La CPRST a commencé à rendre compte des violations au Code des services sans fil à partir du rapport annuel 2013-2014.  
Le tableau suivant présente une ventilation des violations confirmées* au Code des services sans fil de 2013 pour la période 2013-2017. Le Code des services sans fil a été mis à jour en 2017 et son contenu ainsi que ses sections ont été modifiés – voir l'onglet « Infractions au Code des services sans fil 2017-25 ».  
*Voir "licence de données et notes."</t>
  </si>
  <si>
    <t xml:space="preserve">Section A. Clarté </t>
  </si>
  <si>
    <t>Section B. Contrats et documents connexes</t>
  </si>
  <si>
    <t>Section C.  Résumé des renseignements essentiels</t>
  </si>
  <si>
    <t xml:space="preserve">Section D. Modification des contrats et des documents connexes	</t>
  </si>
  <si>
    <t>Section E. Gestion de la facture</t>
  </si>
  <si>
    <t xml:space="preserve">Section F. Questions relatives aux appareils mobiles	</t>
  </si>
  <si>
    <t>Section G. Résiliation et prolongation du contrat</t>
  </si>
  <si>
    <t>Section H. Dépôt de garantie</t>
  </si>
  <si>
    <t>Section I. Déconnexion</t>
  </si>
  <si>
    <t>B.1(i-iii) copie permanente du contrat et des documents connexes</t>
  </si>
  <si>
    <t>B.1(iv) a-e principales modalités du contrat</t>
  </si>
  <si>
    <t>B.1(iv) f-m principales modalités du contrat</t>
  </si>
  <si>
    <t>B.2 contrats de services prépayés</t>
  </si>
  <si>
    <t xml:space="preserve">F.1. Déverrouillage </t>
  </si>
  <si>
    <t>nombre de violations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</si>
</sst>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11"/>
      <color rgb="FF0070C0"/>
      <name val="Arial"/>
      <family val="2"/>
    </font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5" fillId="0" borderId="2" xfId="0" applyFont="1" applyBorder="1"/>
    <xf numFmtId="0" fontId="5" fillId="0" borderId="0" xfId="0" applyFont="1"/>
    <xf numFmtId="0" fontId="6" fillId="0" borderId="0" xfId="0" applyFont="1"/>
    <xf numFmtId="0" fontId="4" fillId="0" borderId="1" xfId="0" applyFont="1" applyBorder="1"/>
    <xf numFmtId="0" fontId="7" fillId="0" borderId="0" xfId="0" applyFont="1"/>
    <xf numFmtId="0" fontId="7" fillId="0" borderId="0" xfId="0" applyFont="1" applyAlignment="1">
      <alignment wrapText="1"/>
    </xf>
    <xf numFmtId="0" fontId="0" fillId="0" borderId="0" xfId="0" applyAlignment="1">
      <alignment horizontal="right"/>
    </xf>
    <xf numFmtId="0" fontId="6" fillId="0" borderId="2" xfId="0" applyFont="1" applyBorder="1" applyAlignment="1">
      <alignment horizontal="right"/>
    </xf>
    <xf numFmtId="0" fontId="5" fillId="0" borderId="2" xfId="0" applyFont="1" applyBorder="1" applyAlignment="1">
      <alignment horizontal="right"/>
    </xf>
    <xf numFmtId="0" fontId="6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6" fillId="0" borderId="1" xfId="0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5" fillId="2" borderId="0" xfId="0" applyFont="1" applyFill="1"/>
    <xf numFmtId="0" fontId="6" fillId="2" borderId="0" xfId="0" applyFont="1" applyFill="1" applyAlignment="1">
      <alignment horizontal="right"/>
    </xf>
    <xf numFmtId="0" fontId="4" fillId="2" borderId="0" xfId="0" applyFont="1" applyFill="1" applyAlignment="1">
      <alignment horizontal="right"/>
    </xf>
    <xf numFmtId="0" fontId="4" fillId="2" borderId="3" xfId="0" applyFont="1" applyFill="1" applyBorder="1" applyAlignment="1">
      <alignment horizontal="right" vertical="top" wrapText="1"/>
    </xf>
    <xf numFmtId="0" fontId="5" fillId="2" borderId="3" xfId="0" applyFont="1" applyFill="1" applyBorder="1"/>
    <xf numFmtId="0" fontId="6" fillId="2" borderId="3" xfId="0" applyFont="1" applyFill="1" applyBorder="1" applyAlignment="1">
      <alignment horizontal="right"/>
    </xf>
    <xf numFmtId="0" fontId="4" fillId="2" borderId="3" xfId="0" applyFont="1" applyFill="1" applyBorder="1" applyAlignment="1">
      <alignment horizontal="right"/>
    </xf>
    <xf numFmtId="0" fontId="4" fillId="0" borderId="1" xfId="0" applyFont="1" applyBorder="1" applyAlignment="1">
      <alignment horizontal="right" wrapText="1"/>
    </xf>
    <xf numFmtId="0" fontId="7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3" fillId="0" borderId="0" xfId="0" applyFont="1"/>
    <xf numFmtId="0" fontId="4" fillId="2" borderId="3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 indent="2"/>
    </xf>
    <xf numFmtId="0" fontId="5" fillId="0" borderId="0" xfId="0" applyFont="1" applyAlignment="1">
      <alignment horizontal="left" vertical="top" wrapText="1" indent="2"/>
    </xf>
    <xf numFmtId="0" fontId="4" fillId="2" borderId="0" xfId="0" applyFont="1" applyFill="1" applyAlignment="1">
      <alignment horizontal="left" vertical="top" wrapText="1"/>
    </xf>
    <xf numFmtId="0" fontId="5" fillId="0" borderId="0" xfId="0" applyFont="1" applyAlignment="1">
      <alignment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4" fillId="2" borderId="3" xfId="0" applyFont="1" applyFill="1" applyBorder="1"/>
    <xf numFmtId="0" fontId="0" fillId="0" borderId="0" xfId="0" applyAlignment="1">
      <alignment horizontal="left" vertical="top" wrapText="1"/>
    </xf>
  </cellXfs>
  <cellStyles count="2">
    <cellStyle name="Normal" xfId="0" builtinId="0"/>
    <cellStyle name="Normal 3 2 3" xfId="1" xr:uid="{26F739B8-EB11-4194-827D-CC00CC1A8DDB}"/>
  </cellStyles>
  <dxfs count="3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430695</xdr:colOff>
      <xdr:row>0</xdr:row>
      <xdr:rowOff>33132</xdr:rowOff>
    </xdr:from>
    <xdr:ext cx="2875722" cy="656028"/>
    <xdr:pic>
      <xdr:nvPicPr>
        <xdr:cNvPr id="4" name="Picture 3">
          <a:extLst>
            <a:ext uri="{FF2B5EF4-FFF2-40B4-BE49-F238E27FC236}">
              <a16:creationId xmlns:a16="http://schemas.microsoft.com/office/drawing/2014/main" id="{41CD2F2D-F474-436F-8AA8-0E93B2CCAE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695" y="33132"/>
          <a:ext cx="2875722" cy="656028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28</xdr:row>
      <xdr:rowOff>0</xdr:rowOff>
    </xdr:from>
    <xdr:to>
      <xdr:col>0</xdr:col>
      <xdr:colOff>0</xdr:colOff>
      <xdr:row>41</xdr:row>
      <xdr:rowOff>177231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5424D6F-83A9-4ADF-975C-E4A937ADF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0" y="7335078"/>
          <a:ext cx="0" cy="2615631"/>
        </a:xfrm>
        <a:prstGeom prst="rect">
          <a:avLst/>
        </a:prstGeom>
        <a:noFill/>
        <a:ln>
          <a:prstDash val="solid"/>
        </a:ln>
      </xdr:spPr>
    </xdr:pic>
    <xdr:clientData/>
  </xdr:twoCellAnchor>
  <xdr:twoCellAnchor>
    <xdr:from>
      <xdr:col>0</xdr:col>
      <xdr:colOff>0</xdr:colOff>
      <xdr:row>3</xdr:row>
      <xdr:rowOff>0</xdr:rowOff>
    </xdr:from>
    <xdr:to>
      <xdr:col>0</xdr:col>
      <xdr:colOff>0</xdr:colOff>
      <xdr:row>10</xdr:row>
      <xdr:rowOff>223613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2312222-5342-4BC0-9F90-4BB7DDCE0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0" y="940904"/>
          <a:ext cx="0" cy="2615631"/>
        </a:xfrm>
        <a:prstGeom prst="rect">
          <a:avLst/>
        </a:prstGeom>
        <a:noFill/>
        <a:ln>
          <a:prstDash val="solid"/>
        </a:ln>
      </xdr:spPr>
    </xdr:pic>
    <xdr:clientData/>
  </xdr:twoCellAnchor>
  <xdr:oneCellAnchor>
    <xdr:from>
      <xdr:col>0</xdr:col>
      <xdr:colOff>430695</xdr:colOff>
      <xdr:row>0</xdr:row>
      <xdr:rowOff>33132</xdr:rowOff>
    </xdr:from>
    <xdr:ext cx="2875722" cy="656028"/>
    <xdr:pic>
      <xdr:nvPicPr>
        <xdr:cNvPr id="7" name="Picture 6">
          <a:extLst>
            <a:ext uri="{FF2B5EF4-FFF2-40B4-BE49-F238E27FC236}">
              <a16:creationId xmlns:a16="http://schemas.microsoft.com/office/drawing/2014/main" id="{F4084703-32E9-4FC6-915A-194EE054F5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695" y="33132"/>
          <a:ext cx="2875722" cy="65602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BF8E9-17F8-4767-BA2A-E34184B1F078}">
  <dimension ref="A1:K50"/>
  <sheetViews>
    <sheetView tabSelected="1" zoomScale="85" zoomScaleNormal="85" workbookViewId="0">
      <pane xSplit="1" ySplit="5" topLeftCell="B6" activePane="bottomRight" state="frozen"/>
      <selection pane="topRight" activeCell="B1" sqref="B1"/>
      <selection pane="bottomLeft" activeCell="A7" sqref="A7"/>
      <selection pane="bottomRight" activeCell="J16" sqref="J16"/>
    </sheetView>
  </sheetViews>
  <sheetFormatPr defaultRowHeight="15" customHeight="1" x14ac:dyDescent="0.35"/>
  <cols>
    <col min="1" max="1" width="75.7265625" customWidth="1"/>
    <col min="2" max="5" width="9.7265625" customWidth="1"/>
    <col min="6" max="6" width="15" style="9" customWidth="1"/>
    <col min="7" max="7" width="15.54296875" style="9" customWidth="1"/>
  </cols>
  <sheetData>
    <row r="1" spans="1:11" ht="39" customHeight="1" x14ac:dyDescent="0.35">
      <c r="E1" s="2"/>
      <c r="F1"/>
      <c r="G1"/>
      <c r="J1" s="9"/>
      <c r="K1" s="9"/>
    </row>
    <row r="2" spans="1:11" ht="14.5" x14ac:dyDescent="0.35">
      <c r="E2" s="2"/>
      <c r="F2"/>
      <c r="G2"/>
      <c r="J2" s="9"/>
      <c r="K2" s="9"/>
    </row>
    <row r="3" spans="1:11" ht="20.5" customHeight="1" x14ac:dyDescent="0.5">
      <c r="A3" s="26" t="s">
        <v>58</v>
      </c>
      <c r="B3" s="25"/>
      <c r="C3" s="25"/>
      <c r="D3" s="25"/>
      <c r="E3" s="2"/>
      <c r="F3"/>
      <c r="G3"/>
      <c r="J3" s="9"/>
      <c r="K3" s="9"/>
    </row>
    <row r="4" spans="1:11" ht="113.25" customHeight="1" x14ac:dyDescent="0.35">
      <c r="A4" s="35" t="s">
        <v>59</v>
      </c>
      <c r="B4" s="35"/>
      <c r="C4" s="35"/>
      <c r="D4" s="35"/>
      <c r="E4" s="35"/>
      <c r="F4" s="35"/>
      <c r="G4" s="35"/>
      <c r="H4" s="35"/>
      <c r="I4" s="35"/>
      <c r="J4" s="35"/>
      <c r="K4" s="35"/>
    </row>
    <row r="5" spans="1:11" ht="63.65" customHeight="1" x14ac:dyDescent="0.35">
      <c r="A5" s="7" t="s">
        <v>5</v>
      </c>
      <c r="B5" s="7" t="s">
        <v>43</v>
      </c>
      <c r="C5" s="7" t="s">
        <v>44</v>
      </c>
      <c r="D5" s="7" t="s">
        <v>45</v>
      </c>
      <c r="E5" s="7" t="s">
        <v>46</v>
      </c>
      <c r="F5" s="24" t="s">
        <v>9</v>
      </c>
      <c r="G5" s="24" t="s">
        <v>10</v>
      </c>
      <c r="J5" s="1"/>
    </row>
    <row r="6" spans="1:11" ht="14.5" x14ac:dyDescent="0.35">
      <c r="A6" s="30" t="s">
        <v>60</v>
      </c>
      <c r="B6" s="19"/>
      <c r="C6" s="19"/>
      <c r="D6" s="19"/>
      <c r="E6" s="19"/>
      <c r="F6" s="17"/>
      <c r="G6" s="18">
        <f>SUM(F7:F9)</f>
        <v>69</v>
      </c>
    </row>
    <row r="7" spans="1:11" ht="14.5" x14ac:dyDescent="0.35">
      <c r="A7" s="28" t="s">
        <v>6</v>
      </c>
      <c r="B7" s="4">
        <v>0</v>
      </c>
      <c r="C7" s="4">
        <v>3</v>
      </c>
      <c r="D7" s="4">
        <v>8</v>
      </c>
      <c r="E7" s="4">
        <v>4</v>
      </c>
      <c r="F7" s="10">
        <f>SUM(B7:E7)</f>
        <v>15</v>
      </c>
      <c r="G7" s="11"/>
    </row>
    <row r="8" spans="1:11" ht="14.5" x14ac:dyDescent="0.35">
      <c r="A8" s="29" t="s">
        <v>7</v>
      </c>
      <c r="B8" s="4">
        <v>0</v>
      </c>
      <c r="C8" s="4">
        <v>1</v>
      </c>
      <c r="D8" s="4">
        <v>0</v>
      </c>
      <c r="E8" s="4">
        <v>1</v>
      </c>
      <c r="F8" s="12">
        <f>SUM(B8:E8)</f>
        <v>2</v>
      </c>
      <c r="G8" s="13"/>
    </row>
    <row r="9" spans="1:11" ht="14.5" x14ac:dyDescent="0.35">
      <c r="A9" s="29" t="s">
        <v>8</v>
      </c>
      <c r="B9" s="4">
        <v>2</v>
      </c>
      <c r="C9" s="4">
        <v>47</v>
      </c>
      <c r="D9" s="4">
        <v>3</v>
      </c>
      <c r="E9" s="4">
        <v>0</v>
      </c>
      <c r="F9" s="12">
        <f>SUM(B9:E9)</f>
        <v>52</v>
      </c>
      <c r="G9" s="13"/>
    </row>
    <row r="10" spans="1:11" ht="14.5" x14ac:dyDescent="0.35">
      <c r="A10" s="27" t="s">
        <v>61</v>
      </c>
      <c r="B10" s="19"/>
      <c r="C10" s="19"/>
      <c r="D10" s="19"/>
      <c r="E10" s="19"/>
      <c r="F10" s="21"/>
      <c r="G10" s="22">
        <f>SUM(F11:F14)</f>
        <v>255</v>
      </c>
    </row>
    <row r="11" spans="1:11" ht="14.5" x14ac:dyDescent="0.35">
      <c r="A11" s="28" t="s">
        <v>69</v>
      </c>
      <c r="B11" s="4">
        <v>6</v>
      </c>
      <c r="C11" s="4">
        <v>22</v>
      </c>
      <c r="D11" s="4">
        <v>15</v>
      </c>
      <c r="E11" s="4">
        <v>15</v>
      </c>
      <c r="F11" s="10">
        <f>SUM(B11:E11)</f>
        <v>58</v>
      </c>
      <c r="G11" s="11"/>
    </row>
    <row r="12" spans="1:11" ht="14.5" x14ac:dyDescent="0.35">
      <c r="A12" s="29" t="s">
        <v>70</v>
      </c>
      <c r="B12" s="4">
        <v>3</v>
      </c>
      <c r="C12" s="4">
        <v>63</v>
      </c>
      <c r="D12" s="4">
        <v>31</v>
      </c>
      <c r="E12" s="4">
        <v>7</v>
      </c>
      <c r="F12" s="12">
        <f>SUM(B12:E12)</f>
        <v>104</v>
      </c>
      <c r="G12" s="13"/>
    </row>
    <row r="13" spans="1:11" ht="14.5" x14ac:dyDescent="0.35">
      <c r="A13" s="29" t="s">
        <v>71</v>
      </c>
      <c r="B13" s="4">
        <v>0</v>
      </c>
      <c r="C13" s="4">
        <v>63</v>
      </c>
      <c r="D13" s="4">
        <v>24</v>
      </c>
      <c r="E13" s="4">
        <v>3</v>
      </c>
      <c r="F13" s="12">
        <f>SUM(B13:E13)</f>
        <v>90</v>
      </c>
      <c r="G13" s="13"/>
    </row>
    <row r="14" spans="1:11" ht="14.5" x14ac:dyDescent="0.35">
      <c r="A14" s="29" t="s">
        <v>72</v>
      </c>
      <c r="B14" s="4">
        <v>0</v>
      </c>
      <c r="C14" s="4">
        <v>0</v>
      </c>
      <c r="D14" s="4">
        <v>3</v>
      </c>
      <c r="E14" s="4">
        <v>0</v>
      </c>
      <c r="F14" s="12">
        <f>SUM(B14:E14)</f>
        <v>3</v>
      </c>
      <c r="G14" s="13"/>
    </row>
    <row r="15" spans="1:11" ht="14.5" x14ac:dyDescent="0.35">
      <c r="A15" s="27" t="s">
        <v>62</v>
      </c>
      <c r="B15" s="19"/>
      <c r="C15" s="19"/>
      <c r="D15" s="19"/>
      <c r="E15" s="19"/>
      <c r="F15" s="21"/>
      <c r="G15" s="22">
        <f>SUM(F16)</f>
        <v>20</v>
      </c>
    </row>
    <row r="16" spans="1:11" ht="14.5" x14ac:dyDescent="0.35">
      <c r="A16" s="29" t="s">
        <v>15</v>
      </c>
      <c r="B16" s="4">
        <v>4</v>
      </c>
      <c r="C16" s="4">
        <v>11</v>
      </c>
      <c r="D16" s="4">
        <v>2</v>
      </c>
      <c r="E16" s="4">
        <v>3</v>
      </c>
      <c r="F16" s="12">
        <f>SUM(B16:E16)</f>
        <v>20</v>
      </c>
      <c r="G16" s="13"/>
    </row>
    <row r="17" spans="1:7" ht="14.5" x14ac:dyDescent="0.35">
      <c r="A17" s="27" t="s">
        <v>63</v>
      </c>
      <c r="B17" s="19"/>
      <c r="C17" s="19"/>
      <c r="D17" s="19"/>
      <c r="E17" s="19"/>
      <c r="F17" s="17"/>
      <c r="G17" s="18">
        <f>SUM(F18:F19)</f>
        <v>181</v>
      </c>
    </row>
    <row r="18" spans="1:7" ht="14.5" x14ac:dyDescent="0.35">
      <c r="A18" s="28" t="s">
        <v>16</v>
      </c>
      <c r="B18" s="4">
        <v>5</v>
      </c>
      <c r="C18" s="4">
        <v>72</v>
      </c>
      <c r="D18" s="4">
        <v>9</v>
      </c>
      <c r="E18" s="4">
        <v>3</v>
      </c>
      <c r="F18" s="10">
        <f>SUM(B18:E18)</f>
        <v>89</v>
      </c>
      <c r="G18" s="11"/>
    </row>
    <row r="19" spans="1:7" ht="15" customHeight="1" x14ac:dyDescent="0.35">
      <c r="A19" s="29" t="s">
        <v>17</v>
      </c>
      <c r="B19" s="4">
        <v>0</v>
      </c>
      <c r="C19" s="4">
        <v>90</v>
      </c>
      <c r="D19" s="4">
        <v>2</v>
      </c>
      <c r="E19" s="4">
        <v>0</v>
      </c>
      <c r="F19" s="12">
        <f>SUM(B19:E19)</f>
        <v>92</v>
      </c>
      <c r="G19" s="13"/>
    </row>
    <row r="20" spans="1:7" ht="14.5" x14ac:dyDescent="0.35">
      <c r="A20" s="27" t="s">
        <v>64</v>
      </c>
      <c r="B20" s="19"/>
      <c r="C20" s="19"/>
      <c r="D20" s="19"/>
      <c r="E20" s="19"/>
      <c r="F20" s="17"/>
      <c r="G20" s="18">
        <f>SUM(F21:F25)</f>
        <v>55</v>
      </c>
    </row>
    <row r="21" spans="1:7" ht="14.5" x14ac:dyDescent="0.35">
      <c r="A21" s="28" t="s">
        <v>18</v>
      </c>
      <c r="B21" s="4">
        <v>0</v>
      </c>
      <c r="C21" s="4">
        <v>5</v>
      </c>
      <c r="D21" s="4">
        <v>8</v>
      </c>
      <c r="E21" s="4">
        <v>1</v>
      </c>
      <c r="F21" s="10">
        <f>SUM(B21:E21)</f>
        <v>14</v>
      </c>
      <c r="G21" s="11"/>
    </row>
    <row r="22" spans="1:7" ht="14.5" x14ac:dyDescent="0.35">
      <c r="A22" s="29" t="s">
        <v>19</v>
      </c>
      <c r="B22" s="4">
        <v>0</v>
      </c>
      <c r="C22" s="4">
        <v>2</v>
      </c>
      <c r="D22" s="4">
        <v>0</v>
      </c>
      <c r="E22" s="4">
        <v>0</v>
      </c>
      <c r="F22" s="12">
        <f>SUM(B22:E22)</f>
        <v>2</v>
      </c>
      <c r="G22" s="13"/>
    </row>
    <row r="23" spans="1:7" ht="14.5" x14ac:dyDescent="0.35">
      <c r="A23" s="29" t="s">
        <v>20</v>
      </c>
      <c r="B23" s="4">
        <v>1</v>
      </c>
      <c r="C23" s="4">
        <v>5</v>
      </c>
      <c r="D23" s="4">
        <v>13</v>
      </c>
      <c r="E23" s="4">
        <v>15</v>
      </c>
      <c r="F23" s="12">
        <f>SUM(B23:E23)</f>
        <v>34</v>
      </c>
      <c r="G23" s="13"/>
    </row>
    <row r="24" spans="1:7" ht="14.5" x14ac:dyDescent="0.35">
      <c r="A24" s="29" t="s">
        <v>21</v>
      </c>
      <c r="B24" s="4">
        <v>0</v>
      </c>
      <c r="C24" s="4">
        <v>2</v>
      </c>
      <c r="D24" s="4">
        <v>0</v>
      </c>
      <c r="E24" s="4">
        <v>3</v>
      </c>
      <c r="F24" s="12">
        <f>SUM(B24:E24)</f>
        <v>5</v>
      </c>
      <c r="G24" s="13"/>
    </row>
    <row r="25" spans="1:7" ht="14.5" x14ac:dyDescent="0.35">
      <c r="A25" s="29" t="s">
        <v>22</v>
      </c>
      <c r="B25" s="4">
        <v>0</v>
      </c>
      <c r="C25" s="4">
        <v>0</v>
      </c>
      <c r="D25" s="4">
        <v>0</v>
      </c>
      <c r="E25" s="4">
        <v>0</v>
      </c>
      <c r="F25" s="12">
        <f>SUM(B25:E25)</f>
        <v>0</v>
      </c>
      <c r="G25" s="13"/>
    </row>
    <row r="26" spans="1:7" ht="14.5" x14ac:dyDescent="0.35">
      <c r="A26" s="27" t="s">
        <v>65</v>
      </c>
      <c r="B26" s="19"/>
      <c r="C26" s="19"/>
      <c r="D26" s="19"/>
      <c r="E26" s="19"/>
      <c r="F26" s="17"/>
      <c r="G26" s="18">
        <f>SUM(F27:F30)</f>
        <v>11</v>
      </c>
    </row>
    <row r="27" spans="1:7" ht="14.5" x14ac:dyDescent="0.35">
      <c r="A27" s="28" t="s">
        <v>73</v>
      </c>
      <c r="B27" s="4">
        <v>1</v>
      </c>
      <c r="C27" s="4">
        <v>4</v>
      </c>
      <c r="D27" s="4">
        <v>3</v>
      </c>
      <c r="E27" s="4">
        <v>3</v>
      </c>
      <c r="F27" s="10">
        <f>SUM(B27:E27)</f>
        <v>11</v>
      </c>
      <c r="G27" s="11"/>
    </row>
    <row r="28" spans="1:7" ht="14.5" x14ac:dyDescent="0.35">
      <c r="A28" s="29" t="s">
        <v>35</v>
      </c>
      <c r="B28" s="4">
        <v>0</v>
      </c>
      <c r="C28" s="4">
        <v>0</v>
      </c>
      <c r="D28" s="4">
        <v>0</v>
      </c>
      <c r="E28" s="4">
        <v>0</v>
      </c>
      <c r="F28" s="12">
        <f>SUM(B28:E28)</f>
        <v>0</v>
      </c>
      <c r="G28" s="13"/>
    </row>
    <row r="29" spans="1:7" ht="14.5" x14ac:dyDescent="0.35">
      <c r="A29" s="29" t="s">
        <v>36</v>
      </c>
      <c r="B29" s="4">
        <v>0</v>
      </c>
      <c r="C29" s="4">
        <v>0</v>
      </c>
      <c r="D29" s="4">
        <v>0</v>
      </c>
      <c r="E29" s="4">
        <v>0</v>
      </c>
      <c r="F29" s="12">
        <f>SUM(B29:E29)</f>
        <v>0</v>
      </c>
      <c r="G29" s="13"/>
    </row>
    <row r="30" spans="1:7" ht="14.5" x14ac:dyDescent="0.35">
      <c r="A30" s="29" t="s">
        <v>37</v>
      </c>
      <c r="B30" s="4">
        <v>0</v>
      </c>
      <c r="C30" s="4">
        <v>0</v>
      </c>
      <c r="D30" s="4">
        <v>0</v>
      </c>
      <c r="E30" s="4">
        <v>0</v>
      </c>
      <c r="F30" s="12">
        <f>SUM(B30:E30)</f>
        <v>0</v>
      </c>
      <c r="G30" s="13"/>
    </row>
    <row r="31" spans="1:7" ht="14.5" x14ac:dyDescent="0.35">
      <c r="A31" s="27" t="s">
        <v>66</v>
      </c>
      <c r="B31" s="19"/>
      <c r="C31" s="19"/>
      <c r="D31" s="19"/>
      <c r="E31" s="19"/>
      <c r="F31" s="17"/>
      <c r="G31" s="18">
        <f>SUM(F32:F37)</f>
        <v>34</v>
      </c>
    </row>
    <row r="32" spans="1:7" ht="14.5" x14ac:dyDescent="0.35">
      <c r="A32" s="28" t="s">
        <v>25</v>
      </c>
      <c r="B32" s="4">
        <v>1</v>
      </c>
      <c r="C32" s="4">
        <v>2</v>
      </c>
      <c r="D32" s="4">
        <v>5</v>
      </c>
      <c r="E32" s="4">
        <v>8</v>
      </c>
      <c r="F32" s="10">
        <f t="shared" ref="F32:F37" si="0">SUM(B32:E32)</f>
        <v>16</v>
      </c>
      <c r="G32" s="11"/>
    </row>
    <row r="33" spans="1:7" ht="14.5" x14ac:dyDescent="0.35">
      <c r="A33" s="29" t="s">
        <v>26</v>
      </c>
      <c r="B33" s="4">
        <v>0</v>
      </c>
      <c r="C33" s="4">
        <v>0</v>
      </c>
      <c r="D33" s="4">
        <v>4</v>
      </c>
      <c r="E33" s="4">
        <v>1</v>
      </c>
      <c r="F33" s="12">
        <f t="shared" si="0"/>
        <v>5</v>
      </c>
      <c r="G33" s="13"/>
    </row>
    <row r="34" spans="1:7" ht="14.5" x14ac:dyDescent="0.35">
      <c r="A34" s="29" t="s">
        <v>27</v>
      </c>
      <c r="B34" s="4">
        <v>4</v>
      </c>
      <c r="C34" s="4">
        <v>0</v>
      </c>
      <c r="D34" s="4">
        <v>0</v>
      </c>
      <c r="E34" s="4">
        <v>0</v>
      </c>
      <c r="F34" s="12">
        <f t="shared" si="0"/>
        <v>4</v>
      </c>
      <c r="G34" s="13"/>
    </row>
    <row r="35" spans="1:7" ht="14.5" x14ac:dyDescent="0.35">
      <c r="A35" s="29" t="s">
        <v>28</v>
      </c>
      <c r="B35" s="4">
        <v>0</v>
      </c>
      <c r="C35" s="4">
        <v>3</v>
      </c>
      <c r="D35" s="4">
        <v>0</v>
      </c>
      <c r="E35" s="4">
        <v>0</v>
      </c>
      <c r="F35" s="12">
        <f t="shared" si="0"/>
        <v>3</v>
      </c>
      <c r="G35" s="13"/>
    </row>
    <row r="36" spans="1:7" ht="14.5" x14ac:dyDescent="0.35">
      <c r="A36" s="29" t="s">
        <v>29</v>
      </c>
      <c r="B36" s="4">
        <v>0</v>
      </c>
      <c r="C36" s="4">
        <v>4</v>
      </c>
      <c r="D36" s="4">
        <v>1</v>
      </c>
      <c r="E36" s="4">
        <v>1</v>
      </c>
      <c r="F36" s="12">
        <f t="shared" si="0"/>
        <v>6</v>
      </c>
      <c r="G36" s="13"/>
    </row>
    <row r="37" spans="1:7" ht="14.5" x14ac:dyDescent="0.35">
      <c r="A37" s="29" t="s">
        <v>30</v>
      </c>
      <c r="B37" s="4">
        <v>0</v>
      </c>
      <c r="C37" s="4">
        <v>0</v>
      </c>
      <c r="D37" s="4">
        <v>0</v>
      </c>
      <c r="E37" s="4">
        <v>0</v>
      </c>
      <c r="F37" s="12">
        <f t="shared" si="0"/>
        <v>0</v>
      </c>
      <c r="G37" s="13"/>
    </row>
    <row r="38" spans="1:7" ht="14.5" x14ac:dyDescent="0.35">
      <c r="A38" s="27" t="s">
        <v>67</v>
      </c>
      <c r="B38" s="19"/>
      <c r="C38" s="19"/>
      <c r="D38" s="19"/>
      <c r="E38" s="19"/>
      <c r="F38" s="17"/>
      <c r="G38" s="18">
        <f>SUM(F39)</f>
        <v>7</v>
      </c>
    </row>
    <row r="39" spans="1:7" ht="17.149999999999999" customHeight="1" x14ac:dyDescent="0.35">
      <c r="A39" s="28" t="s">
        <v>31</v>
      </c>
      <c r="B39" s="4">
        <v>0</v>
      </c>
      <c r="C39" s="4">
        <v>1</v>
      </c>
      <c r="D39" s="4">
        <v>4</v>
      </c>
      <c r="E39" s="4">
        <v>2</v>
      </c>
      <c r="F39" s="10">
        <f>SUM(B39:E39)</f>
        <v>7</v>
      </c>
      <c r="G39" s="11"/>
    </row>
    <row r="40" spans="1:7" ht="14.5" x14ac:dyDescent="0.35">
      <c r="A40" s="27" t="s">
        <v>68</v>
      </c>
      <c r="B40" s="19"/>
      <c r="C40" s="19"/>
      <c r="D40" s="19"/>
      <c r="E40" s="19"/>
      <c r="F40" s="17"/>
      <c r="G40" s="18">
        <f>SUM(F41:F43)</f>
        <v>312</v>
      </c>
    </row>
    <row r="41" spans="1:7" ht="14.5" x14ac:dyDescent="0.35">
      <c r="A41" s="28" t="s">
        <v>32</v>
      </c>
      <c r="B41" s="4">
        <v>0</v>
      </c>
      <c r="C41" s="4">
        <v>7</v>
      </c>
      <c r="D41" s="4">
        <v>11</v>
      </c>
      <c r="E41" s="4">
        <v>3</v>
      </c>
      <c r="F41" s="10">
        <f>SUM(B41:E41)</f>
        <v>21</v>
      </c>
      <c r="G41" s="11"/>
    </row>
    <row r="42" spans="1:7" ht="14.5" x14ac:dyDescent="0.35">
      <c r="A42" s="29" t="s">
        <v>33</v>
      </c>
      <c r="B42" s="4">
        <v>3</v>
      </c>
      <c r="C42" s="4">
        <v>173</v>
      </c>
      <c r="D42" s="4">
        <v>99</v>
      </c>
      <c r="E42" s="4">
        <v>13</v>
      </c>
      <c r="F42" s="12">
        <f>SUM(B42:E42)</f>
        <v>288</v>
      </c>
      <c r="G42" s="13"/>
    </row>
    <row r="43" spans="1:7" ht="14.5" x14ac:dyDescent="0.35">
      <c r="A43" s="29" t="s">
        <v>34</v>
      </c>
      <c r="B43" s="4">
        <v>0</v>
      </c>
      <c r="C43" s="4">
        <v>2</v>
      </c>
      <c r="D43" s="4">
        <v>1</v>
      </c>
      <c r="E43" s="4">
        <v>0</v>
      </c>
      <c r="F43" s="12">
        <f>SUM(B43:E43)</f>
        <v>3</v>
      </c>
      <c r="G43" s="13"/>
    </row>
    <row r="44" spans="1:7" ht="14.5" x14ac:dyDescent="0.35">
      <c r="A44" s="27" t="s">
        <v>56</v>
      </c>
      <c r="B44" s="19"/>
      <c r="C44" s="19"/>
      <c r="D44" s="19"/>
      <c r="E44" s="19"/>
      <c r="F44" s="21"/>
      <c r="G44" s="22">
        <f>SUM(F45)</f>
        <v>0</v>
      </c>
    </row>
    <row r="45" spans="1:7" ht="14.5" x14ac:dyDescent="0.35">
      <c r="A45" s="29" t="s">
        <v>57</v>
      </c>
      <c r="B45" s="4">
        <v>0</v>
      </c>
      <c r="C45" s="4">
        <v>0</v>
      </c>
      <c r="D45" s="4">
        <v>0</v>
      </c>
      <c r="E45" s="4">
        <v>0</v>
      </c>
      <c r="F45" s="12">
        <f>SUM(B45:E45)</f>
        <v>0</v>
      </c>
      <c r="G45" s="13"/>
    </row>
    <row r="46" spans="1:7" ht="29.5" customHeight="1" thickBot="1" x14ac:dyDescent="0.4">
      <c r="A46" s="23" t="s">
        <v>74</v>
      </c>
      <c r="B46" s="6">
        <f>SUM(B7:B45)</f>
        <v>30</v>
      </c>
      <c r="C46" s="6">
        <f>SUM(C7:C45)</f>
        <v>582</v>
      </c>
      <c r="D46" s="6">
        <f>SUM(D7:D45)</f>
        <v>246</v>
      </c>
      <c r="E46" s="6">
        <f>SUM(E7:E45)</f>
        <v>86</v>
      </c>
      <c r="F46" s="14">
        <f>SUM(F7:F45)</f>
        <v>944</v>
      </c>
      <c r="G46" s="15"/>
    </row>
    <row r="47" spans="1:7" ht="15" customHeight="1" x14ac:dyDescent="0.35">
      <c r="A47" s="4"/>
      <c r="B47" s="4"/>
      <c r="C47" s="4"/>
      <c r="D47" s="4"/>
      <c r="E47" s="4"/>
      <c r="F47" s="13"/>
      <c r="G47" s="13"/>
    </row>
    <row r="48" spans="1:7" ht="15" customHeight="1" x14ac:dyDescent="0.35">
      <c r="A48" s="4"/>
      <c r="B48" s="4"/>
      <c r="C48" s="4"/>
      <c r="D48" s="4"/>
      <c r="E48" s="4"/>
      <c r="F48" s="13"/>
      <c r="G48" s="13"/>
    </row>
    <row r="49" spans="1:7" ht="15" customHeight="1" x14ac:dyDescent="0.35">
      <c r="A49" s="4"/>
      <c r="B49" s="4"/>
      <c r="C49" s="4"/>
      <c r="D49" s="4"/>
      <c r="E49" s="4"/>
      <c r="F49" s="13"/>
      <c r="G49" s="13"/>
    </row>
    <row r="50" spans="1:7" ht="15" customHeight="1" x14ac:dyDescent="0.35">
      <c r="A50" s="4"/>
      <c r="B50" s="4"/>
      <c r="C50" s="4"/>
      <c r="D50" s="4"/>
      <c r="E50" s="4"/>
      <c r="F50" s="13"/>
      <c r="G50" s="13"/>
    </row>
  </sheetData>
  <mergeCells count="1">
    <mergeCell ref="A4:K4"/>
  </mergeCells>
  <conditionalFormatting sqref="A5">
    <cfRule type="duplicateValues" dxfId="30" priority="12"/>
  </conditionalFormatting>
  <conditionalFormatting sqref="A16">
    <cfRule type="duplicateValues" dxfId="29" priority="8"/>
  </conditionalFormatting>
  <conditionalFormatting sqref="A18:A19">
    <cfRule type="duplicateValues" dxfId="28" priority="7"/>
  </conditionalFormatting>
  <conditionalFormatting sqref="A21:A25">
    <cfRule type="duplicateValues" dxfId="27" priority="6"/>
  </conditionalFormatting>
  <conditionalFormatting sqref="A27">
    <cfRule type="duplicateValues" dxfId="26" priority="5"/>
  </conditionalFormatting>
  <conditionalFormatting sqref="A28:A30">
    <cfRule type="duplicateValues" dxfId="25" priority="4"/>
  </conditionalFormatting>
  <conditionalFormatting sqref="A32:A37">
    <cfRule type="duplicateValues" dxfId="24" priority="3"/>
  </conditionalFormatting>
  <conditionalFormatting sqref="A39">
    <cfRule type="duplicateValues" dxfId="23" priority="2"/>
  </conditionalFormatting>
  <conditionalFormatting sqref="A41:A43">
    <cfRule type="duplicateValues" dxfId="22" priority="10"/>
  </conditionalFormatting>
  <conditionalFormatting sqref="A44:A45">
    <cfRule type="duplicateValues" dxfId="21" priority="11"/>
  </conditionalFormatting>
  <conditionalFormatting sqref="A46">
    <cfRule type="duplicateValues" dxfId="20" priority="1"/>
  </conditionalFormatting>
  <conditionalFormatting sqref="A47:E1048576 D44:E44 B5:E6 A6:A15 A40 A17 A20 A26 A31 A38">
    <cfRule type="duplicateValues" dxfId="19" priority="21"/>
  </conditionalFormatting>
  <conditionalFormatting sqref="B44:C44">
    <cfRule type="duplicateValues" dxfId="18" priority="13"/>
  </conditionalFormatting>
  <conditionalFormatting sqref="B10:E10">
    <cfRule type="duplicateValues" dxfId="17" priority="20"/>
  </conditionalFormatting>
  <conditionalFormatting sqref="B15:E15">
    <cfRule type="duplicateValues" dxfId="16" priority="19"/>
  </conditionalFormatting>
  <conditionalFormatting sqref="B17:E17">
    <cfRule type="duplicateValues" dxfId="15" priority="18"/>
  </conditionalFormatting>
  <conditionalFormatting sqref="B20:E20">
    <cfRule type="duplicateValues" dxfId="14" priority="17"/>
  </conditionalFormatting>
  <conditionalFormatting sqref="B26:E26">
    <cfRule type="duplicateValues" dxfId="13" priority="16"/>
  </conditionalFormatting>
  <conditionalFormatting sqref="B38:E38 B31:E31">
    <cfRule type="duplicateValues" dxfId="12" priority="15"/>
  </conditionalFormatting>
  <conditionalFormatting sqref="B40:E40">
    <cfRule type="duplicateValues" dxfId="11" priority="14"/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1"/>
  <sheetViews>
    <sheetView zoomScale="85" zoomScaleNormal="85" workbookViewId="0">
      <pane xSplit="1" ySplit="5" topLeftCell="B18" activePane="bottomRight" state="frozen"/>
      <selection pane="topRight" activeCell="B1" sqref="B1"/>
      <selection pane="bottomLeft" activeCell="A7" sqref="A7"/>
      <selection pane="bottomRight" activeCell="E47" sqref="E47:J47"/>
    </sheetView>
  </sheetViews>
  <sheetFormatPr defaultRowHeight="15" customHeight="1" x14ac:dyDescent="0.35"/>
  <cols>
    <col min="1" max="1" width="76.1796875" customWidth="1"/>
    <col min="2" max="4" width="8.54296875" customWidth="1"/>
    <col min="5" max="5" width="8.54296875" style="2" customWidth="1"/>
    <col min="6" max="9" width="8.54296875" customWidth="1"/>
    <col min="10" max="10" width="15" style="9" customWidth="1"/>
    <col min="11" max="11" width="15.54296875" style="9" customWidth="1"/>
  </cols>
  <sheetData>
    <row r="1" spans="1:14" ht="39" customHeight="1" x14ac:dyDescent="0.35"/>
    <row r="2" spans="1:14" ht="14.5" x14ac:dyDescent="0.35"/>
    <row r="3" spans="1:14" ht="21" x14ac:dyDescent="0.5">
      <c r="A3" s="26" t="s">
        <v>41</v>
      </c>
      <c r="B3" s="25"/>
      <c r="C3" s="25"/>
      <c r="D3" s="25"/>
    </row>
    <row r="4" spans="1:14" ht="63.65" customHeight="1" x14ac:dyDescent="0.35">
      <c r="A4" s="35" t="s">
        <v>42</v>
      </c>
      <c r="B4" s="35"/>
      <c r="C4" s="35"/>
      <c r="D4" s="35"/>
      <c r="E4" s="35"/>
      <c r="F4" s="35"/>
      <c r="G4" s="35"/>
      <c r="H4" s="35"/>
      <c r="I4" s="35"/>
      <c r="J4" s="35"/>
      <c r="K4" s="35"/>
    </row>
    <row r="5" spans="1:14" ht="63.65" customHeight="1" x14ac:dyDescent="0.35">
      <c r="A5" s="7" t="s">
        <v>5</v>
      </c>
      <c r="B5" s="7" t="s">
        <v>38</v>
      </c>
      <c r="C5" s="7" t="s">
        <v>39</v>
      </c>
      <c r="D5" s="7" t="s">
        <v>40</v>
      </c>
      <c r="E5" s="8" t="s">
        <v>0</v>
      </c>
      <c r="F5" s="8" t="s">
        <v>1</v>
      </c>
      <c r="G5" s="8" t="s">
        <v>2</v>
      </c>
      <c r="H5" s="8" t="s">
        <v>3</v>
      </c>
      <c r="I5" s="8" t="s">
        <v>4</v>
      </c>
      <c r="J5" s="24" t="s">
        <v>9</v>
      </c>
      <c r="K5" s="24" t="s">
        <v>10</v>
      </c>
      <c r="N5" s="1"/>
    </row>
    <row r="6" spans="1:14" ht="14.5" x14ac:dyDescent="0.35">
      <c r="A6" s="27" t="s">
        <v>49</v>
      </c>
      <c r="B6" s="19"/>
      <c r="C6" s="19"/>
      <c r="D6" s="19"/>
      <c r="E6" s="16"/>
      <c r="F6" s="16"/>
      <c r="G6" s="16"/>
      <c r="H6" s="16"/>
      <c r="I6" s="16"/>
      <c r="J6" s="17"/>
      <c r="K6" s="18">
        <f>SUM(J7:J9)</f>
        <v>60</v>
      </c>
    </row>
    <row r="7" spans="1:14" ht="14.5" x14ac:dyDescent="0.35">
      <c r="A7" s="28" t="s">
        <v>6</v>
      </c>
      <c r="B7" s="4">
        <v>5</v>
      </c>
      <c r="C7" s="4">
        <v>3</v>
      </c>
      <c r="D7" s="4">
        <v>1</v>
      </c>
      <c r="E7" s="3">
        <v>14</v>
      </c>
      <c r="F7" s="3">
        <v>8</v>
      </c>
      <c r="G7" s="3">
        <v>1</v>
      </c>
      <c r="H7" s="3">
        <v>3</v>
      </c>
      <c r="I7" s="3">
        <v>11</v>
      </c>
      <c r="J7" s="10">
        <f>SUM(B7:I7)</f>
        <v>46</v>
      </c>
      <c r="K7" s="11"/>
    </row>
    <row r="8" spans="1:14" ht="14.5" x14ac:dyDescent="0.35">
      <c r="A8" s="29" t="s">
        <v>7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2</v>
      </c>
      <c r="J8" s="12">
        <f>SUM(B8:I8)</f>
        <v>2</v>
      </c>
      <c r="K8" s="13"/>
    </row>
    <row r="9" spans="1:14" ht="14.5" x14ac:dyDescent="0.35">
      <c r="A9" s="29" t="s">
        <v>8</v>
      </c>
      <c r="B9" s="4">
        <v>1</v>
      </c>
      <c r="C9" s="4">
        <v>1</v>
      </c>
      <c r="D9" s="4">
        <v>0</v>
      </c>
      <c r="E9" s="4">
        <v>0</v>
      </c>
      <c r="F9" s="4">
        <v>0</v>
      </c>
      <c r="G9" s="4">
        <v>1</v>
      </c>
      <c r="H9" s="4">
        <v>0</v>
      </c>
      <c r="I9" s="4">
        <v>9</v>
      </c>
      <c r="J9" s="12">
        <f>SUM(B9:I9)</f>
        <v>12</v>
      </c>
      <c r="K9" s="13"/>
    </row>
    <row r="10" spans="1:14" ht="14.5" x14ac:dyDescent="0.35">
      <c r="A10" s="27" t="s">
        <v>47</v>
      </c>
      <c r="B10" s="19"/>
      <c r="C10" s="19"/>
      <c r="D10" s="19"/>
      <c r="E10" s="20"/>
      <c r="F10" s="20"/>
      <c r="G10" s="20"/>
      <c r="H10" s="20"/>
      <c r="I10" s="20"/>
      <c r="J10" s="21"/>
      <c r="K10" s="22">
        <f>SUM(J11:J14)</f>
        <v>224</v>
      </c>
    </row>
    <row r="11" spans="1:14" ht="14.5" x14ac:dyDescent="0.35">
      <c r="A11" s="29" t="s">
        <v>12</v>
      </c>
      <c r="B11" s="4">
        <v>11</v>
      </c>
      <c r="C11" s="4">
        <v>23</v>
      </c>
      <c r="D11" s="4">
        <v>14</v>
      </c>
      <c r="E11" s="3">
        <v>14</v>
      </c>
      <c r="F11" s="3">
        <v>2</v>
      </c>
      <c r="G11" s="3">
        <v>5</v>
      </c>
      <c r="H11" s="3">
        <v>0</v>
      </c>
      <c r="I11" s="3">
        <v>15</v>
      </c>
      <c r="J11" s="10">
        <f>SUM(B11:I11)</f>
        <v>84</v>
      </c>
      <c r="K11" s="11"/>
    </row>
    <row r="12" spans="1:14" ht="14.5" x14ac:dyDescent="0.35">
      <c r="A12" s="29" t="s">
        <v>11</v>
      </c>
      <c r="B12" s="4">
        <v>15</v>
      </c>
      <c r="C12" s="4">
        <v>25</v>
      </c>
      <c r="D12" s="4">
        <v>53</v>
      </c>
      <c r="E12" s="4">
        <v>15</v>
      </c>
      <c r="F12" s="4">
        <v>12</v>
      </c>
      <c r="G12" s="4">
        <v>4</v>
      </c>
      <c r="H12" s="4">
        <v>1</v>
      </c>
      <c r="I12" s="4">
        <v>3</v>
      </c>
      <c r="J12" s="12">
        <f>SUM(B12:I12)</f>
        <v>128</v>
      </c>
      <c r="K12" s="13"/>
    </row>
    <row r="13" spans="1:14" ht="14.5" x14ac:dyDescent="0.35">
      <c r="A13" s="29" t="s">
        <v>13</v>
      </c>
      <c r="B13" s="4">
        <v>0</v>
      </c>
      <c r="C13" s="4">
        <v>3</v>
      </c>
      <c r="D13" s="4">
        <v>0</v>
      </c>
      <c r="E13" s="4">
        <v>0</v>
      </c>
      <c r="F13" s="4">
        <v>1</v>
      </c>
      <c r="G13" s="4">
        <v>1</v>
      </c>
      <c r="H13" s="4">
        <v>0</v>
      </c>
      <c r="I13" s="4">
        <v>4</v>
      </c>
      <c r="J13" s="12">
        <f>SUM(B13:I13)</f>
        <v>9</v>
      </c>
      <c r="K13" s="13"/>
    </row>
    <row r="14" spans="1:14" ht="14.5" x14ac:dyDescent="0.35">
      <c r="A14" s="29" t="s">
        <v>14</v>
      </c>
      <c r="B14" s="4">
        <v>2</v>
      </c>
      <c r="C14" s="4">
        <v>1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12">
        <f>SUM(B14:I14)</f>
        <v>3</v>
      </c>
      <c r="K14" s="13"/>
    </row>
    <row r="15" spans="1:14" ht="14.5" x14ac:dyDescent="0.35">
      <c r="A15" s="27" t="s">
        <v>48</v>
      </c>
      <c r="B15" s="19"/>
      <c r="C15" s="19"/>
      <c r="D15" s="19"/>
      <c r="E15" s="34"/>
      <c r="F15" s="34"/>
      <c r="G15" s="34"/>
      <c r="H15" s="34"/>
      <c r="I15" s="34"/>
      <c r="J15" s="21"/>
      <c r="K15" s="22">
        <f>SUM(J16)</f>
        <v>119</v>
      </c>
    </row>
    <row r="16" spans="1:14" ht="14.5" x14ac:dyDescent="0.35">
      <c r="A16" s="29" t="s">
        <v>15</v>
      </c>
      <c r="B16" s="4">
        <v>1</v>
      </c>
      <c r="C16" s="4">
        <v>14</v>
      </c>
      <c r="D16" s="4">
        <v>53</v>
      </c>
      <c r="E16" s="4">
        <f>5+14+8</f>
        <v>27</v>
      </c>
      <c r="F16" s="4">
        <v>14</v>
      </c>
      <c r="G16" s="4">
        <f>3+3+1</f>
        <v>7</v>
      </c>
      <c r="H16" s="4">
        <v>0</v>
      </c>
      <c r="I16" s="4">
        <f>3</f>
        <v>3</v>
      </c>
      <c r="J16" s="12">
        <f>SUM(B16:I16)</f>
        <v>119</v>
      </c>
      <c r="K16" s="13"/>
    </row>
    <row r="17" spans="1:11" ht="14.5" x14ac:dyDescent="0.35">
      <c r="A17" s="27" t="s">
        <v>50</v>
      </c>
      <c r="B17" s="19"/>
      <c r="C17" s="19"/>
      <c r="D17" s="19"/>
      <c r="E17" s="16"/>
      <c r="F17" s="16"/>
      <c r="G17" s="16"/>
      <c r="H17" s="16"/>
      <c r="I17" s="16"/>
      <c r="J17" s="17"/>
      <c r="K17" s="18">
        <f>SUM(J18:J19)</f>
        <v>26</v>
      </c>
    </row>
    <row r="18" spans="1:11" ht="14.5" x14ac:dyDescent="0.35">
      <c r="A18" s="28" t="s">
        <v>16</v>
      </c>
      <c r="B18" s="4">
        <v>2</v>
      </c>
      <c r="C18" s="4">
        <v>4</v>
      </c>
      <c r="D18" s="4">
        <v>7</v>
      </c>
      <c r="E18" s="3">
        <v>1</v>
      </c>
      <c r="F18" s="3">
        <v>3</v>
      </c>
      <c r="G18" s="3">
        <v>2</v>
      </c>
      <c r="H18" s="3">
        <v>2</v>
      </c>
      <c r="I18" s="3">
        <v>1</v>
      </c>
      <c r="J18" s="10">
        <f>SUM(B18:I18)</f>
        <v>22</v>
      </c>
      <c r="K18" s="11"/>
    </row>
    <row r="19" spans="1:11" ht="15.75" customHeight="1" x14ac:dyDescent="0.35">
      <c r="A19" s="29" t="s">
        <v>17</v>
      </c>
      <c r="B19" s="31">
        <v>0</v>
      </c>
      <c r="C19" s="31">
        <v>1</v>
      </c>
      <c r="D19" s="31">
        <v>1</v>
      </c>
      <c r="E19" s="31">
        <v>0</v>
      </c>
      <c r="F19" s="31">
        <v>1</v>
      </c>
      <c r="G19" s="31">
        <v>0</v>
      </c>
      <c r="H19" s="31">
        <v>0</v>
      </c>
      <c r="I19" s="31">
        <v>1</v>
      </c>
      <c r="J19" s="32">
        <f>SUM(B19:I19)</f>
        <v>4</v>
      </c>
      <c r="K19" s="33"/>
    </row>
    <row r="20" spans="1:11" ht="14.5" x14ac:dyDescent="0.35">
      <c r="A20" s="27" t="s">
        <v>51</v>
      </c>
      <c r="B20" s="19"/>
      <c r="C20" s="19"/>
      <c r="D20" s="19"/>
      <c r="E20" s="16"/>
      <c r="F20" s="16"/>
      <c r="G20" s="16"/>
      <c r="H20" s="16"/>
      <c r="I20" s="16"/>
      <c r="J20" s="17"/>
      <c r="K20" s="18">
        <f>SUM(J21:J25)</f>
        <v>110</v>
      </c>
    </row>
    <row r="21" spans="1:11" ht="14.5" x14ac:dyDescent="0.35">
      <c r="A21" s="28" t="s">
        <v>18</v>
      </c>
      <c r="B21" s="4">
        <v>2</v>
      </c>
      <c r="C21" s="4">
        <v>5</v>
      </c>
      <c r="D21" s="4">
        <v>0</v>
      </c>
      <c r="E21" s="3">
        <v>0</v>
      </c>
      <c r="F21" s="3">
        <v>0</v>
      </c>
      <c r="G21" s="3">
        <v>0</v>
      </c>
      <c r="H21" s="3">
        <v>9</v>
      </c>
      <c r="I21" s="3">
        <v>2</v>
      </c>
      <c r="J21" s="10">
        <f>SUM(B21:I21)</f>
        <v>18</v>
      </c>
      <c r="K21" s="11"/>
    </row>
    <row r="22" spans="1:11" ht="14.5" x14ac:dyDescent="0.35">
      <c r="A22" s="29" t="s">
        <v>19</v>
      </c>
      <c r="B22" s="4">
        <v>2</v>
      </c>
      <c r="C22" s="4">
        <v>3</v>
      </c>
      <c r="D22" s="4">
        <v>10</v>
      </c>
      <c r="E22" s="4">
        <v>3</v>
      </c>
      <c r="F22" s="4">
        <v>0</v>
      </c>
      <c r="G22" s="4">
        <v>1</v>
      </c>
      <c r="H22" s="4">
        <v>4</v>
      </c>
      <c r="I22" s="4">
        <v>7</v>
      </c>
      <c r="J22" s="12">
        <f>SUM(B22:I22)</f>
        <v>30</v>
      </c>
      <c r="K22" s="13"/>
    </row>
    <row r="23" spans="1:11" ht="14.5" x14ac:dyDescent="0.35">
      <c r="A23" s="29" t="s">
        <v>20</v>
      </c>
      <c r="B23" s="4">
        <v>33</v>
      </c>
      <c r="C23" s="4">
        <v>15</v>
      </c>
      <c r="D23" s="4">
        <v>0</v>
      </c>
      <c r="E23" s="4">
        <v>1</v>
      </c>
      <c r="F23" s="4">
        <v>0</v>
      </c>
      <c r="G23" s="4">
        <v>0</v>
      </c>
      <c r="H23" s="4">
        <v>0</v>
      </c>
      <c r="I23" s="4">
        <v>0</v>
      </c>
      <c r="J23" s="12">
        <f>SUM(B23:I23)</f>
        <v>49</v>
      </c>
      <c r="K23" s="13"/>
    </row>
    <row r="24" spans="1:11" ht="14.5" x14ac:dyDescent="0.35">
      <c r="A24" s="29" t="s">
        <v>21</v>
      </c>
      <c r="B24" s="4">
        <v>4</v>
      </c>
      <c r="C24" s="4">
        <v>1</v>
      </c>
      <c r="D24" s="4">
        <v>2</v>
      </c>
      <c r="E24" s="4">
        <v>3</v>
      </c>
      <c r="F24" s="4">
        <v>1</v>
      </c>
      <c r="G24" s="4">
        <v>0</v>
      </c>
      <c r="H24" s="4">
        <v>0</v>
      </c>
      <c r="I24" s="4">
        <v>1</v>
      </c>
      <c r="J24" s="12">
        <f>SUM(B24:I24)</f>
        <v>12</v>
      </c>
      <c r="K24" s="13"/>
    </row>
    <row r="25" spans="1:11" ht="14.5" x14ac:dyDescent="0.35">
      <c r="A25" s="29" t="s">
        <v>22</v>
      </c>
      <c r="B25" s="4">
        <v>0</v>
      </c>
      <c r="C25" s="4">
        <v>0</v>
      </c>
      <c r="D25" s="4">
        <v>0</v>
      </c>
      <c r="E25" s="4">
        <v>0</v>
      </c>
      <c r="F25" s="4">
        <v>1</v>
      </c>
      <c r="G25" s="4">
        <v>0</v>
      </c>
      <c r="H25" s="4">
        <v>0</v>
      </c>
      <c r="I25" s="4">
        <v>0</v>
      </c>
      <c r="J25" s="12">
        <f>SUM(B25:I25)</f>
        <v>1</v>
      </c>
      <c r="K25" s="13"/>
    </row>
    <row r="26" spans="1:11" ht="14.5" x14ac:dyDescent="0.35">
      <c r="A26" s="27" t="s">
        <v>52</v>
      </c>
      <c r="B26" s="19"/>
      <c r="C26" s="19"/>
      <c r="D26" s="19"/>
      <c r="E26" s="16"/>
      <c r="F26" s="16"/>
      <c r="G26" s="16"/>
      <c r="H26" s="16"/>
      <c r="I26" s="16"/>
      <c r="J26" s="17"/>
      <c r="K26" s="18">
        <f>SUM(J27:J31)</f>
        <v>29</v>
      </c>
    </row>
    <row r="27" spans="1:11" ht="14.5" x14ac:dyDescent="0.35">
      <c r="A27" s="28" t="s">
        <v>23</v>
      </c>
      <c r="B27" s="4">
        <v>1</v>
      </c>
      <c r="C27" s="4">
        <v>0</v>
      </c>
      <c r="D27" s="4">
        <v>1</v>
      </c>
      <c r="E27" s="3">
        <v>0</v>
      </c>
      <c r="F27" s="3">
        <v>0</v>
      </c>
      <c r="G27" s="3">
        <v>1</v>
      </c>
      <c r="H27" s="3">
        <v>1</v>
      </c>
      <c r="I27" s="3">
        <v>0</v>
      </c>
      <c r="J27" s="10">
        <f>SUM(B27:I27)</f>
        <v>4</v>
      </c>
      <c r="K27" s="11"/>
    </row>
    <row r="28" spans="1:11" ht="15.75" customHeight="1" x14ac:dyDescent="0.35">
      <c r="A28" s="29" t="s">
        <v>24</v>
      </c>
      <c r="B28" s="4">
        <v>9</v>
      </c>
      <c r="C28" s="4">
        <v>13</v>
      </c>
      <c r="D28" s="4">
        <v>0</v>
      </c>
      <c r="E28" s="4">
        <v>0</v>
      </c>
      <c r="F28" s="4">
        <v>0</v>
      </c>
      <c r="G28" s="4">
        <v>2</v>
      </c>
      <c r="H28" s="4">
        <v>0</v>
      </c>
      <c r="I28" s="4">
        <v>0</v>
      </c>
      <c r="J28" s="12">
        <f>SUM(B28:I28)</f>
        <v>24</v>
      </c>
      <c r="K28" s="13"/>
    </row>
    <row r="29" spans="1:11" ht="14.5" x14ac:dyDescent="0.35">
      <c r="A29" s="29" t="s">
        <v>35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12">
        <f>SUM(B29:I29)</f>
        <v>0</v>
      </c>
      <c r="K29" s="13"/>
    </row>
    <row r="30" spans="1:11" ht="14.5" x14ac:dyDescent="0.35">
      <c r="A30" s="29" t="s">
        <v>36</v>
      </c>
      <c r="B30" s="4">
        <v>0</v>
      </c>
      <c r="C30" s="4">
        <v>0</v>
      </c>
      <c r="D30" s="4">
        <v>0</v>
      </c>
      <c r="E30" s="4">
        <v>1</v>
      </c>
      <c r="F30" s="4">
        <v>0</v>
      </c>
      <c r="G30" s="4">
        <v>0</v>
      </c>
      <c r="H30" s="4">
        <v>0</v>
      </c>
      <c r="I30" s="4">
        <v>0</v>
      </c>
      <c r="J30" s="12">
        <f>SUM(B30:I30)</f>
        <v>1</v>
      </c>
      <c r="K30" s="13"/>
    </row>
    <row r="31" spans="1:11" ht="14.5" x14ac:dyDescent="0.35">
      <c r="A31" s="29" t="s">
        <v>37</v>
      </c>
      <c r="B31" s="4">
        <v>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12">
        <f>SUM(B31:I31)</f>
        <v>0</v>
      </c>
      <c r="K31" s="13"/>
    </row>
    <row r="32" spans="1:11" ht="14.5" x14ac:dyDescent="0.35">
      <c r="A32" s="27" t="s">
        <v>53</v>
      </c>
      <c r="B32" s="19"/>
      <c r="C32" s="19"/>
      <c r="D32" s="19"/>
      <c r="E32" s="16"/>
      <c r="F32" s="16"/>
      <c r="G32" s="16"/>
      <c r="H32" s="16"/>
      <c r="I32" s="16"/>
      <c r="J32" s="17"/>
      <c r="K32" s="18">
        <f>SUM(J33:J38)</f>
        <v>34</v>
      </c>
    </row>
    <row r="33" spans="1:11" ht="14.5" x14ac:dyDescent="0.35">
      <c r="A33" s="28" t="s">
        <v>25</v>
      </c>
      <c r="B33" s="4">
        <v>3</v>
      </c>
      <c r="C33" s="4">
        <v>2</v>
      </c>
      <c r="D33" s="4">
        <v>1</v>
      </c>
      <c r="E33" s="3">
        <v>2</v>
      </c>
      <c r="F33" s="3">
        <v>0</v>
      </c>
      <c r="G33" s="3">
        <v>0</v>
      </c>
      <c r="H33" s="3">
        <v>0</v>
      </c>
      <c r="I33" s="3">
        <v>0</v>
      </c>
      <c r="J33" s="10">
        <f t="shared" ref="J33:J38" si="0">SUM(B33:I33)</f>
        <v>8</v>
      </c>
      <c r="K33" s="11"/>
    </row>
    <row r="34" spans="1:11" ht="14.5" x14ac:dyDescent="0.35">
      <c r="A34" s="29" t="s">
        <v>26</v>
      </c>
      <c r="B34" s="4">
        <v>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12">
        <f t="shared" si="0"/>
        <v>0</v>
      </c>
      <c r="K34" s="13"/>
    </row>
    <row r="35" spans="1:11" ht="14.5" x14ac:dyDescent="0.35">
      <c r="A35" s="29" t="s">
        <v>27</v>
      </c>
      <c r="B35" s="4">
        <v>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12">
        <f t="shared" si="0"/>
        <v>0</v>
      </c>
      <c r="K35" s="13"/>
    </row>
    <row r="36" spans="1:11" ht="14.5" x14ac:dyDescent="0.35">
      <c r="A36" s="29" t="s">
        <v>28</v>
      </c>
      <c r="B36" s="4">
        <v>1</v>
      </c>
      <c r="C36" s="4">
        <v>0</v>
      </c>
      <c r="D36" s="4">
        <v>0</v>
      </c>
      <c r="E36" s="4">
        <v>0</v>
      </c>
      <c r="F36" s="4">
        <v>2</v>
      </c>
      <c r="G36" s="4">
        <v>2</v>
      </c>
      <c r="H36" s="4">
        <v>0</v>
      </c>
      <c r="I36" s="4">
        <v>0</v>
      </c>
      <c r="J36" s="12">
        <f t="shared" si="0"/>
        <v>5</v>
      </c>
      <c r="K36" s="13"/>
    </row>
    <row r="37" spans="1:11" ht="14.5" x14ac:dyDescent="0.35">
      <c r="A37" s="29" t="s">
        <v>29</v>
      </c>
      <c r="B37" s="4">
        <v>4</v>
      </c>
      <c r="C37" s="4">
        <v>3</v>
      </c>
      <c r="D37" s="4">
        <v>3</v>
      </c>
      <c r="E37" s="4">
        <v>3</v>
      </c>
      <c r="F37" s="4">
        <v>1</v>
      </c>
      <c r="G37" s="4">
        <v>1</v>
      </c>
      <c r="H37" s="4">
        <v>0</v>
      </c>
      <c r="I37" s="4">
        <v>2</v>
      </c>
      <c r="J37" s="12">
        <f t="shared" si="0"/>
        <v>17</v>
      </c>
      <c r="K37" s="13"/>
    </row>
    <row r="38" spans="1:11" ht="14.5" x14ac:dyDescent="0.35">
      <c r="A38" s="29" t="s">
        <v>30</v>
      </c>
      <c r="B38" s="4">
        <v>0</v>
      </c>
      <c r="C38" s="4">
        <v>0</v>
      </c>
      <c r="D38" s="4">
        <v>2</v>
      </c>
      <c r="E38" s="4">
        <v>0</v>
      </c>
      <c r="F38" s="4">
        <v>0</v>
      </c>
      <c r="G38" s="4">
        <v>0</v>
      </c>
      <c r="H38" s="4">
        <v>2</v>
      </c>
      <c r="I38" s="4">
        <v>0</v>
      </c>
      <c r="J38" s="12">
        <f t="shared" si="0"/>
        <v>4</v>
      </c>
      <c r="K38" s="13"/>
    </row>
    <row r="39" spans="1:11" ht="14.5" x14ac:dyDescent="0.35">
      <c r="A39" s="27" t="s">
        <v>54</v>
      </c>
      <c r="B39" s="19"/>
      <c r="C39" s="19"/>
      <c r="D39" s="19"/>
      <c r="E39" s="16"/>
      <c r="F39" s="16"/>
      <c r="G39" s="16"/>
      <c r="H39" s="16"/>
      <c r="I39" s="16"/>
      <c r="J39" s="17"/>
      <c r="K39" s="18">
        <f>SUM(J40)</f>
        <v>2</v>
      </c>
    </row>
    <row r="40" spans="1:11" ht="17.149999999999999" customHeight="1" x14ac:dyDescent="0.35">
      <c r="A40" s="28" t="s">
        <v>31</v>
      </c>
      <c r="B40" s="4">
        <v>1</v>
      </c>
      <c r="C40" s="4">
        <v>0</v>
      </c>
      <c r="D40" s="4">
        <v>1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10">
        <f>SUM(B40:I40)</f>
        <v>2</v>
      </c>
      <c r="K40" s="11"/>
    </row>
    <row r="41" spans="1:11" ht="14.5" x14ac:dyDescent="0.35">
      <c r="A41" s="27" t="s">
        <v>55</v>
      </c>
      <c r="B41" s="19"/>
      <c r="C41" s="19"/>
      <c r="D41" s="19"/>
      <c r="E41" s="16"/>
      <c r="F41" s="16"/>
      <c r="G41" s="16"/>
      <c r="H41" s="16"/>
      <c r="I41" s="16"/>
      <c r="J41" s="17"/>
      <c r="K41" s="18">
        <f>SUM(J42:J44)</f>
        <v>174</v>
      </c>
    </row>
    <row r="42" spans="1:11" ht="14.5" x14ac:dyDescent="0.35">
      <c r="A42" s="28" t="s">
        <v>32</v>
      </c>
      <c r="B42" s="4">
        <v>0</v>
      </c>
      <c r="C42" s="4">
        <v>0</v>
      </c>
      <c r="D42" s="4">
        <v>2</v>
      </c>
      <c r="E42" s="3">
        <v>1</v>
      </c>
      <c r="F42" s="3">
        <v>4</v>
      </c>
      <c r="G42" s="3">
        <v>1</v>
      </c>
      <c r="H42" s="3">
        <v>0</v>
      </c>
      <c r="I42" s="3">
        <v>1</v>
      </c>
      <c r="J42" s="10">
        <f>SUM(B42:I42)</f>
        <v>9</v>
      </c>
      <c r="K42" s="11"/>
    </row>
    <row r="43" spans="1:11" ht="14.5" x14ac:dyDescent="0.35">
      <c r="A43" s="29" t="s">
        <v>33</v>
      </c>
      <c r="B43" s="4">
        <v>14</v>
      </c>
      <c r="C43" s="4">
        <v>41</v>
      </c>
      <c r="D43" s="4">
        <v>33</v>
      </c>
      <c r="E43" s="4">
        <f>6+5</f>
        <v>11</v>
      </c>
      <c r="F43" s="4">
        <f>12+3</f>
        <v>15</v>
      </c>
      <c r="G43" s="4">
        <f>12+7</f>
        <v>19</v>
      </c>
      <c r="H43" s="4">
        <f>10+1+1+9+3</f>
        <v>24</v>
      </c>
      <c r="I43" s="4">
        <v>4</v>
      </c>
      <c r="J43" s="12">
        <f>SUM(B43:I43)</f>
        <v>161</v>
      </c>
      <c r="K43" s="13"/>
    </row>
    <row r="44" spans="1:11" ht="14.5" x14ac:dyDescent="0.35">
      <c r="A44" s="29" t="s">
        <v>34</v>
      </c>
      <c r="B44" s="4">
        <v>0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4</v>
      </c>
      <c r="J44" s="12">
        <f>SUM(B44:I44)</f>
        <v>4</v>
      </c>
      <c r="K44" s="13"/>
    </row>
    <row r="45" spans="1:11" ht="14.5" x14ac:dyDescent="0.35">
      <c r="A45" s="27" t="s">
        <v>56</v>
      </c>
      <c r="B45" s="19"/>
      <c r="C45" s="19"/>
      <c r="D45" s="19"/>
      <c r="E45" s="20"/>
      <c r="F45" s="16"/>
      <c r="G45" s="16"/>
      <c r="H45" s="16"/>
      <c r="I45" s="16"/>
      <c r="J45" s="17"/>
      <c r="K45" s="18">
        <f>SUM(J46)</f>
        <v>0</v>
      </c>
    </row>
    <row r="46" spans="1:11" ht="14.5" x14ac:dyDescent="0.35">
      <c r="A46" s="29" t="s">
        <v>57</v>
      </c>
      <c r="B46" s="4">
        <v>0</v>
      </c>
      <c r="C46" s="4">
        <v>0</v>
      </c>
      <c r="D46" s="4">
        <v>0</v>
      </c>
      <c r="E46" s="4">
        <v>0</v>
      </c>
      <c r="F46" s="3">
        <v>0</v>
      </c>
      <c r="G46" s="3">
        <v>0</v>
      </c>
      <c r="H46" s="3">
        <v>0</v>
      </c>
      <c r="I46" s="3">
        <v>0</v>
      </c>
      <c r="J46" s="10">
        <f>SUM(B46:I46)</f>
        <v>0</v>
      </c>
      <c r="K46" s="11"/>
    </row>
    <row r="47" spans="1:11" ht="29.5" customHeight="1" thickBot="1" x14ac:dyDescent="0.4">
      <c r="A47" s="23" t="s">
        <v>74</v>
      </c>
      <c r="B47" s="6">
        <f t="shared" ref="B47:J47" si="1">SUM(B7:B46)</f>
        <v>111</v>
      </c>
      <c r="C47" s="6">
        <f t="shared" si="1"/>
        <v>158</v>
      </c>
      <c r="D47" s="6">
        <f t="shared" si="1"/>
        <v>184</v>
      </c>
      <c r="E47" s="6">
        <f t="shared" si="1"/>
        <v>96</v>
      </c>
      <c r="F47" s="6">
        <f t="shared" si="1"/>
        <v>65</v>
      </c>
      <c r="G47" s="6">
        <f t="shared" si="1"/>
        <v>48</v>
      </c>
      <c r="H47" s="6">
        <f t="shared" si="1"/>
        <v>46</v>
      </c>
      <c r="I47" s="6">
        <f t="shared" si="1"/>
        <v>70</v>
      </c>
      <c r="J47" s="14">
        <f t="shared" si="1"/>
        <v>778</v>
      </c>
      <c r="K47" s="15"/>
    </row>
    <row r="48" spans="1:11" ht="15" customHeight="1" x14ac:dyDescent="0.35">
      <c r="A48" s="4"/>
      <c r="B48" s="4"/>
      <c r="C48" s="4"/>
      <c r="D48" s="4"/>
      <c r="E48" s="5"/>
      <c r="F48" s="4"/>
      <c r="G48" s="4"/>
      <c r="H48" s="4"/>
      <c r="I48" s="4"/>
      <c r="J48" s="13"/>
      <c r="K48" s="13"/>
    </row>
    <row r="49" spans="1:11" ht="15" customHeight="1" x14ac:dyDescent="0.35">
      <c r="A49" s="4"/>
      <c r="B49" s="4"/>
      <c r="C49" s="4"/>
      <c r="D49" s="4"/>
      <c r="E49" s="5"/>
      <c r="F49" s="4"/>
      <c r="G49" s="4"/>
      <c r="H49" s="4"/>
      <c r="I49" s="4"/>
      <c r="J49" s="13"/>
      <c r="K49" s="13"/>
    </row>
    <row r="50" spans="1:11" ht="15" customHeight="1" x14ac:dyDescent="0.35">
      <c r="A50" s="4"/>
      <c r="B50" s="4"/>
      <c r="C50" s="4"/>
      <c r="D50" s="4"/>
      <c r="E50" s="5"/>
      <c r="F50" s="4"/>
      <c r="G50" s="4"/>
      <c r="H50" s="4"/>
      <c r="I50" s="4"/>
      <c r="J50" s="13"/>
      <c r="K50" s="13"/>
    </row>
    <row r="51" spans="1:11" ht="15" customHeight="1" x14ac:dyDescent="0.35">
      <c r="A51" s="4"/>
      <c r="B51" s="4"/>
      <c r="C51" s="4"/>
      <c r="D51" s="4"/>
      <c r="E51" s="5"/>
      <c r="F51" s="4"/>
      <c r="G51" s="4"/>
      <c r="H51" s="4"/>
      <c r="I51" s="4"/>
      <c r="J51" s="13"/>
      <c r="K51" s="13"/>
    </row>
  </sheetData>
  <mergeCells count="1">
    <mergeCell ref="A4:K4"/>
  </mergeCells>
  <conditionalFormatting sqref="A48:D1048576 A5:A47">
    <cfRule type="duplicateValues" dxfId="10" priority="30"/>
  </conditionalFormatting>
  <conditionalFormatting sqref="B45">
    <cfRule type="duplicateValues" dxfId="9" priority="1"/>
  </conditionalFormatting>
  <conditionalFormatting sqref="B5:D5">
    <cfRule type="duplicateValues" dxfId="8" priority="31"/>
  </conditionalFormatting>
  <conditionalFormatting sqref="B10:D10">
    <cfRule type="duplicateValues" dxfId="7" priority="8"/>
  </conditionalFormatting>
  <conditionalFormatting sqref="B15:D15">
    <cfRule type="duplicateValues" dxfId="6" priority="7"/>
  </conditionalFormatting>
  <conditionalFormatting sqref="B17:D17">
    <cfRule type="duplicateValues" dxfId="5" priority="6"/>
  </conditionalFormatting>
  <conditionalFormatting sqref="B20:D20">
    <cfRule type="duplicateValues" dxfId="4" priority="5"/>
  </conditionalFormatting>
  <conditionalFormatting sqref="B26:D26">
    <cfRule type="duplicateValues" dxfId="3" priority="4"/>
  </conditionalFormatting>
  <conditionalFormatting sqref="B39:D39 B32:D32">
    <cfRule type="duplicateValues" dxfId="2" priority="3"/>
  </conditionalFormatting>
  <conditionalFormatting sqref="B41:D41">
    <cfRule type="duplicateValues" dxfId="1" priority="2"/>
  </conditionalFormatting>
  <conditionalFormatting sqref="C45:D45 B6:D6">
    <cfRule type="duplicateValues" dxfId="0" priority="9"/>
  </conditionalFormatting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6C73D2D18192845A846C14FA49588E1" ma:contentTypeVersion="18" ma:contentTypeDescription="Create a new document." ma:contentTypeScope="" ma:versionID="4b61e1014d5d393a8f54ec701fec696a">
  <xsd:schema xmlns:xsd="http://www.w3.org/2001/XMLSchema" xmlns:xs="http://www.w3.org/2001/XMLSchema" xmlns:p="http://schemas.microsoft.com/office/2006/metadata/properties" xmlns:ns2="5457fc44-1454-4e67-b405-01a459a59848" xmlns:ns3="e017b72b-5b56-4ff7-b033-b628490d2fae" targetNamespace="http://schemas.microsoft.com/office/2006/metadata/properties" ma:root="true" ma:fieldsID="22decf71ea9bb1fbcdcf96a0fafe517c" ns2:_="" ns3:_="">
    <xsd:import namespace="5457fc44-1454-4e67-b405-01a459a59848"/>
    <xsd:import namespace="e017b72b-5b56-4ff7-b033-b628490d2fa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CRTCHyperlink" minOccurs="0"/>
                <xsd:element ref="ns2:Notes" minOccurs="0"/>
                <xsd:element ref="ns2:CRTCwebsite" minOccurs="0"/>
                <xsd:element ref="ns2:Datereceiv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57fc44-1454-4e67-b405-01a459a5984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19b928be-7c4c-492d-bbc1-b842f13657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CRTCHyperlink" ma:index="22" nillable="true" ma:displayName="CRTC Hyperlink" ma:format="Hyperlink" ma:internalName="CRTCHyper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Notes" ma:index="23" nillable="true" ma:displayName="Notes" ma:format="Dropdown" ma:internalName="Notes">
      <xsd:simpleType>
        <xsd:restriction base="dms:Note">
          <xsd:maxLength value="255"/>
        </xsd:restriction>
      </xsd:simpleType>
    </xsd:element>
    <xsd:element name="CRTCwebsite" ma:index="24" nillable="true" ma:displayName="External Hyperlink (if applicable)" ma:format="Hyperlink" ma:internalName="CRTCwebsit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Datereceived" ma:index="25" nillable="true" ma:displayName="Date received " ma:format="Dropdown" ma:internalName="Datereceive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17b72b-5b56-4ff7-b033-b628490d2fa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45134329-8d40-4116-a328-79c16600766f}" ma:internalName="TaxCatchAll" ma:showField="CatchAllData" ma:web="e017b72b-5b56-4ff7-b033-b628490d2fa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017b72b-5b56-4ff7-b033-b628490d2fae" xsi:nil="true"/>
    <lcf76f155ced4ddcb4097134ff3c332f xmlns="5457fc44-1454-4e67-b405-01a459a59848">
      <Terms xmlns="http://schemas.microsoft.com/office/infopath/2007/PartnerControls"/>
    </lcf76f155ced4ddcb4097134ff3c332f>
    <CRTCwebsite xmlns="5457fc44-1454-4e67-b405-01a459a59848">
      <Url xsi:nil="true"/>
      <Description xsi:nil="true"/>
    </CRTCwebsite>
    <CRTCHyperlink xmlns="5457fc44-1454-4e67-b405-01a459a59848">
      <Url xsi:nil="true"/>
      <Description xsi:nil="true"/>
    </CRTCHyperlink>
    <Notes xmlns="5457fc44-1454-4e67-b405-01a459a59848" xsi:nil="true"/>
    <Datereceived xmlns="5457fc44-1454-4e67-b405-01a459a59848" xsi:nil="true"/>
  </documentManagement>
</p:properties>
</file>

<file path=customXml/itemProps1.xml><?xml version="1.0" encoding="utf-8"?>
<ds:datastoreItem xmlns:ds="http://schemas.openxmlformats.org/officeDocument/2006/customXml" ds:itemID="{A03434B2-5678-424C-B104-41151D9F6DF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EF29E4-8E3B-4C89-857E-28F26BA728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457fc44-1454-4e67-b405-01a459a59848"/>
    <ds:schemaRef ds:uri="e017b72b-5b56-4ff7-b033-b628490d2f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0B12410-E63E-44A0-B92F-8E0FE6C3F054}">
  <ds:schemaRefs>
    <ds:schemaRef ds:uri="http://schemas.microsoft.com/office/infopath/2007/PartnerControls"/>
    <ds:schemaRef ds:uri="e017b72b-5b56-4ff7-b033-b628490d2fae"/>
    <ds:schemaRef ds:uri="http://www.w3.org/XML/1998/namespace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5457fc44-1454-4e67-b405-01a459a59848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Code SSF violations (2013-17)</vt:lpstr>
      <vt:lpstr>Code SSF violations (2017-25)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Adam Jakab</dc:creator>
  <cp:keywords/>
  <dc:description/>
  <cp:lastModifiedBy>Tamar Palandjian-Toufayan</cp:lastModifiedBy>
  <cp:revision/>
  <dcterms:created xsi:type="dcterms:W3CDTF">2024-10-24T17:20:37Z</dcterms:created>
  <dcterms:modified xsi:type="dcterms:W3CDTF">2026-06-08T17:04:19Z</dcterms:modified>
  <cp:category/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0x010100D6C73D2D18192845A846C14FA49588E1</vt:lpwstr>
  </property>
  <property fmtid="{D5CDD505-2E9C-101B-9397-08002B2CF9AE}" pid="3" name="MediaServiceImageTags">
    <vt:lpwstr/>
  </property>
  <property fmtid="{D5CDD505-2E9C-101B-9397-08002B2CF9AE}" pid="4" name="_MarkAsFinal">
    <vt:bool>true</vt:bool>
  </property>
</Properties>
</file>