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mc:AlternateContent xmlns:mc="http://schemas.openxmlformats.org/markup-compatibility/2006">
    <mc:Choice Requires="x15">
      <x15ac:absPath xmlns:x15ac="http://schemas.microsoft.com/office/spreadsheetml/2010/11/ac" url="https://cctscprst-my.sharepoint.com/personal/glen_ashworth_ccts-cprst_ca/Documents/Desktop/"/>
    </mc:Choice>
  </mc:AlternateContent>
  <xr:revisionPtr revIDLastSave="0" documentId="8_{28AB99D8-EA3D-447B-93D7-7811D8C8C94B}" xr6:coauthVersionLast="47" xr6:coauthVersionMax="47" xr10:uidLastSave="{00000000-0000-0000-0000-000000000000}"/>
  <bookViews>
    <workbookView xWindow="-108" yWindow="-108" windowWidth="23256" windowHeight="12456" activeTab="1" xr2:uid="{00000000-000D-0000-FFFF-FFFF00000000}"/>
  </bookViews>
  <sheets>
    <sheet name="Licence and Notes" sheetId="3" r:id="rId1"/>
    <sheet name="Wireless Code breaches"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7" i="1" l="1"/>
  <c r="F47" i="1"/>
  <c r="G37" i="1"/>
  <c r="G6" i="1"/>
  <c r="E42" i="1"/>
  <c r="D42" i="1"/>
  <c r="C42" i="1"/>
  <c r="B42" i="1"/>
  <c r="G22" i="1"/>
  <c r="G21" i="1"/>
  <c r="F15" i="1"/>
  <c r="D15" i="1"/>
  <c r="C15" i="1"/>
  <c r="B15" i="1"/>
  <c r="G7" i="1"/>
  <c r="G8" i="1"/>
  <c r="G10" i="1"/>
  <c r="G11" i="1"/>
  <c r="G12" i="1"/>
  <c r="G13" i="1"/>
  <c r="G17" i="1"/>
  <c r="G18" i="1"/>
  <c r="G20" i="1"/>
  <c r="G23" i="1"/>
  <c r="G24" i="1"/>
  <c r="G26" i="1"/>
  <c r="G27" i="1"/>
  <c r="G28" i="1"/>
  <c r="G29" i="1"/>
  <c r="G30" i="1"/>
  <c r="G32" i="1"/>
  <c r="H38" i="1" s="1"/>
  <c r="G33" i="1"/>
  <c r="G34" i="1"/>
  <c r="G35" i="1"/>
  <c r="G36" i="1"/>
  <c r="G39" i="1"/>
  <c r="G41" i="1"/>
  <c r="G43" i="1"/>
  <c r="G45" i="1"/>
  <c r="H46" i="1" s="1"/>
  <c r="G42" i="1" l="1"/>
  <c r="H44" i="1" s="1"/>
  <c r="H31" i="1"/>
  <c r="H25" i="1"/>
  <c r="H19" i="1"/>
  <c r="G15" i="1"/>
  <c r="H14" i="1"/>
  <c r="H9" i="1"/>
  <c r="B47" i="1" l="1"/>
  <c r="C47" i="1"/>
  <c r="D47" i="1"/>
  <c r="H45" i="1" l="1"/>
  <c r="H40" i="1" l="1"/>
  <c r="H16" i="1"/>
  <c r="G47" i="1"/>
</calcChain>
</file>

<file path=xl/sharedStrings.xml><?xml version="1.0" encoding="utf-8"?>
<sst xmlns="http://schemas.openxmlformats.org/spreadsheetml/2006/main" count="57" uniqueCount="57">
  <si>
    <t>Code section</t>
  </si>
  <si>
    <t>2020-21</t>
  </si>
  <si>
    <t>2021-22</t>
  </si>
  <si>
    <t>2022-23</t>
  </si>
  <si>
    <t>2023-24</t>
  </si>
  <si>
    <t>2024-25</t>
  </si>
  <si>
    <t>Total  breaches by Subsection</t>
  </si>
  <si>
    <t>Total breaches by Section</t>
  </si>
  <si>
    <t>A.1. Plain language</t>
  </si>
  <si>
    <t>A.2. Prices</t>
  </si>
  <si>
    <t>A.3. Unlimited Services</t>
  </si>
  <si>
    <t>Total breaches of Section A</t>
  </si>
  <si>
    <t>B.1. (i-ii) - Permanent copy of the contract and related documents</t>
  </si>
  <si>
    <t>B.1.(iii) a - e  Key contract terms and conditions</t>
  </si>
  <si>
    <t>B.1.(iii) f -m Other aspects of the contract</t>
  </si>
  <si>
    <t>B.2. Prepaid service contracts</t>
  </si>
  <si>
    <t>Total breaches of Section B</t>
  </si>
  <si>
    <t>C.1. Critical information summary</t>
  </si>
  <si>
    <t>Total breaches of Section C</t>
  </si>
  <si>
    <t>D.1. Changes to key contract terms and conditions</t>
  </si>
  <si>
    <t>D.2. Changes to other contract terms and conditions or related documents</t>
  </si>
  <si>
    <t>Total breaches of Section D</t>
  </si>
  <si>
    <t>E.1. International roaming notification</t>
  </si>
  <si>
    <t>E.2. Cap on data roaming charges</t>
  </si>
  <si>
    <t>E.3. Cap on data overage charges</t>
  </si>
  <si>
    <t>E.4. Unsolicited wireless services</t>
  </si>
  <si>
    <t>E.5. Mobile premium services</t>
  </si>
  <si>
    <t>Total breaches of Section E</t>
  </si>
  <si>
    <t xml:space="preserve">F.1.(i) Unlocking - Locked phone sold </t>
  </si>
  <si>
    <t>F.1.(ii) Unlocking - means to unlock not provided</t>
  </si>
  <si>
    <t>F.2. Warranties</t>
  </si>
  <si>
    <t>F.3. Lost or stolen devices</t>
  </si>
  <si>
    <t>F.4. Repairs</t>
  </si>
  <si>
    <t>Total breaches of Section F</t>
  </si>
  <si>
    <t>G.1. Early cancellation fees - general</t>
  </si>
  <si>
    <t>G.2. Early cancellation fees - calculation - subsidized device</t>
  </si>
  <si>
    <t>G.3. Early cancellation fees - no subsidized device</t>
  </si>
  <si>
    <t>G.4. Trial period</t>
  </si>
  <si>
    <t>G.5. Cancellation date</t>
  </si>
  <si>
    <t>G.6. Contract extension</t>
  </si>
  <si>
    <t>Total breaches of Section G</t>
  </si>
  <si>
    <t>H.1. Requesting, reviewing, and returning a security deposit</t>
  </si>
  <si>
    <t>Total breaches of Section H</t>
  </si>
  <si>
    <t>I.1. When disconnection may occur</t>
  </si>
  <si>
    <t>I.2. Notice before disconnection</t>
  </si>
  <si>
    <t>I.3. Disputing disconnection charges</t>
  </si>
  <si>
    <t>Total breaches of Section I</t>
  </si>
  <si>
    <t>J.1. Expiration of prepaid balances</t>
  </si>
  <si>
    <t>Total breaches of Section J</t>
  </si>
  <si>
    <t>Total breaches</t>
  </si>
  <si>
    <r>
      <t xml:space="preserve">From time to time CCTS may make data available publicly in open format.  Those documents will be made available on the CCTS website and are subject to the terms of this licence.
</t>
    </r>
    <r>
      <rPr>
        <b/>
        <sz val="11"/>
        <color indexed="8"/>
        <rFont val="Arial"/>
        <family val="2"/>
      </rPr>
      <t>Using Information Under This Licence</t>
    </r>
    <r>
      <rPr>
        <sz val="11"/>
        <color indexed="8"/>
        <rFont val="Arial"/>
        <family val="2"/>
      </rPr>
      <t xml:space="preserve">
CCTS may make changes to the terms of this licence from time to time and issue a new version of the licence. Your use of the information will be governed by the terms of the licence in force as of the date you accessed the information. Use of any information indicates your acceptance of the terms below.  If you fail to comply with any of them, the rights granted to you under this licence will end automatically.
CCTS grants you a worldwide, royalty-free, perpetual, non-exclusive licence to copy, modify, publish, translate, adapt, distribute or otherwise use the information in any medium, mode or format, for any lawful internal, non-commercial purpose.  You must, where you do any of the above, acknowledge the source of the information by including the following attribution statement and, where possible, provide a link to this licence:
</t>
    </r>
    <r>
      <rPr>
        <b/>
        <i/>
        <sz val="11"/>
        <color indexed="8"/>
        <rFont val="Arial"/>
        <family val="2"/>
      </rPr>
      <t xml:space="preserve">
                                 Contains information licensed by CCTS under its data license.</t>
    </r>
    <r>
      <rPr>
        <sz val="11"/>
        <color indexed="8"/>
        <rFont val="Arial"/>
        <family val="2"/>
      </rPr>
      <t xml:space="preserve">
</t>
    </r>
    <r>
      <rPr>
        <b/>
        <sz val="11"/>
        <color indexed="8"/>
        <rFont val="Arial"/>
        <family val="2"/>
      </rPr>
      <t>Restrictions</t>
    </r>
    <r>
      <rPr>
        <sz val="11"/>
        <color indexed="8"/>
        <rFont val="Arial"/>
        <family val="2"/>
      </rPr>
      <t xml:space="preserve">
This licence does not grant you any right to: (1) use “personal information” (meaning information about an identifiable individual); (2) use the names, crests, logos, or other official symbols of CCTS, (3) use the information in a way that suggests any official status or that CCTS endorses you or your use of the information; or (4) use the information for any commercial purpose.
</t>
    </r>
    <r>
      <rPr>
        <b/>
        <sz val="11"/>
        <color indexed="8"/>
        <rFont val="Arial"/>
        <family val="2"/>
      </rPr>
      <t>No Warranty</t>
    </r>
    <r>
      <rPr>
        <sz val="11"/>
        <color indexed="8"/>
        <rFont val="Arial"/>
        <family val="2"/>
      </rPr>
      <t xml:space="preserve">
The information is licensed “as is”. CCTS is not liable for any errors or omissions in the information or your use of it, and excludes all representations, warranties, obligations, damages and liabilities, whether express or implied, to the maximum extent permitted by law.
</t>
    </r>
    <r>
      <rPr>
        <b/>
        <sz val="11"/>
        <color indexed="8"/>
        <rFont val="Arial"/>
        <family val="2"/>
      </rPr>
      <t>Governing Law</t>
    </r>
    <r>
      <rPr>
        <sz val="11"/>
        <color indexed="8"/>
        <rFont val="Arial"/>
        <family val="2"/>
      </rPr>
      <t xml:space="preserve">
This licence is governed by the laws of the province of Ontario and the applicable laws of Canada.  Legal proceedings related to this licence may only be brought in the courts of Ontario.</t>
    </r>
  </si>
  <si>
    <t>CCTS DATA LICENCE</t>
  </si>
  <si>
    <r>
      <t xml:space="preserve">About the Data related to Codes of Conduct
</t>
    </r>
    <r>
      <rPr>
        <sz val="11"/>
        <color indexed="8"/>
        <rFont val="Arial"/>
        <family val="2"/>
      </rPr>
      <t xml:space="preserve">CCTS does not investigate every allegation of a Code breach in every complaint it receives.  Complaints that are resolved to the mutual satisfaction of the customer and the service provider don’t receive additional analysis to determine whether a breach occurred. This is because in most cases, the evidence required to make such a determination wasn’t obtained and examined, because it wasn’t necessary to do so in order to resolve the complaint. Only those complaints that require a full investigation are analyzed to determine whether a breach of either Code actually occurred. In cases in which our investigation leads us to believe that a breach may have occurred, we inform the service provider and offer it an opportunity to respond before we proceed to confirm the breach.  When we have investigated an alleged breach and concluded that the service provider breached the Code, the breach is “confirmed”. When we have investigated an alleged breach and concluded that the service provider didn't breach the Code, we record this as "no breach".  </t>
    </r>
    <r>
      <rPr>
        <b/>
        <sz val="11"/>
        <color indexed="8"/>
        <rFont val="Arial"/>
        <family val="2"/>
      </rPr>
      <t xml:space="preserve">
</t>
    </r>
  </si>
  <si>
    <t>IMPORTANT NOTES</t>
  </si>
  <si>
    <t>This worksheet does not have column titles. The data spans cells A8 through A14. There is information in every cell for column A.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</si>
  <si>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Breaches of the CRTC's Wireless Code - 2020-2025</t>
  </si>
  <si>
    <t>The following table provides a breakdown of Wireless Code confirmed breaches* from 2020 - 2025. 
* See "Licence and Notes".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</si>
</sst>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Aptos Narrow"/>
      <family val="2"/>
      <scheme val="minor"/>
    </font>
    <font>
      <b/>
      <sz val="11"/>
      <color theme="1"/>
      <name val="Aptos Narrow"/>
      <family val="2"/>
      <scheme val="minor"/>
    </font>
    <font>
      <b/>
      <sz val="11"/>
      <name val="Aptos Narrow"/>
      <family val="2"/>
      <scheme val="minor"/>
    </font>
    <font>
      <b/>
      <sz val="16"/>
      <color theme="1"/>
      <name val="Aptos Narrow"/>
      <family val="2"/>
      <scheme val="minor"/>
    </font>
    <font>
      <b/>
      <sz val="11"/>
      <color theme="1"/>
      <name val="Arial"/>
      <family val="2"/>
    </font>
    <font>
      <sz val="11"/>
      <color theme="1"/>
      <name val="Arial"/>
      <family val="2"/>
    </font>
    <font>
      <b/>
      <sz val="11"/>
      <name val="Arial"/>
      <family val="2"/>
    </font>
    <font>
      <b/>
      <sz val="11"/>
      <color rgb="FF0070C0"/>
      <name val="Arial"/>
      <family val="2"/>
    </font>
    <font>
      <sz val="11"/>
      <color theme="1"/>
      <name val="Aptos Narrow"/>
      <family val="2"/>
      <scheme val="minor"/>
    </font>
    <font>
      <b/>
      <sz val="11"/>
      <color indexed="8"/>
      <name val="Arial"/>
      <family val="2"/>
    </font>
    <font>
      <sz val="11"/>
      <color indexed="8"/>
      <name val="Arial"/>
      <family val="2"/>
    </font>
    <font>
      <b/>
      <i/>
      <sz val="11"/>
      <color indexed="8"/>
      <name val="Arial"/>
      <family val="2"/>
    </font>
    <font>
      <b/>
      <sz val="15"/>
      <color theme="1"/>
      <name val="Arial"/>
      <family val="2"/>
    </font>
    <font>
      <sz val="10"/>
      <name val="Arial"/>
      <family val="2"/>
    </font>
    <font>
      <sz val="12"/>
      <color theme="0"/>
      <name val="Arial"/>
      <family val="2"/>
    </font>
  </fonts>
  <fills count="3">
    <fill>
      <patternFill patternType="none"/>
    </fill>
    <fill>
      <patternFill patternType="gray125"/>
    </fill>
    <fill>
      <patternFill patternType="solid">
        <fgColor theme="3" tint="0.89999084444715716"/>
        <bgColor indexed="64"/>
      </patternFill>
    </fill>
  </fills>
  <borders count="4">
    <border>
      <left/>
      <right/>
      <top/>
      <bottom/>
      <diagonal/>
    </border>
    <border>
      <left/>
      <right/>
      <top style="thin">
        <color indexed="64"/>
      </top>
      <bottom style="medium">
        <color indexed="64"/>
      </bottom>
      <diagonal/>
    </border>
    <border>
      <left/>
      <right/>
      <top style="thin">
        <color indexed="64"/>
      </top>
      <bottom/>
      <diagonal/>
    </border>
    <border>
      <left/>
      <right/>
      <top/>
      <bottom style="thin">
        <color indexed="64"/>
      </bottom>
      <diagonal/>
    </border>
  </borders>
  <cellStyleXfs count="3">
    <xf numFmtId="0" fontId="0" fillId="0" borderId="0"/>
    <xf numFmtId="0" fontId="8" fillId="0" borderId="0"/>
    <xf numFmtId="0" fontId="13" fillId="0" borderId="0"/>
  </cellStyleXfs>
  <cellXfs count="39">
    <xf numFmtId="0" fontId="0" fillId="0" borderId="0" xfId="0"/>
    <xf numFmtId="0" fontId="1" fillId="0" borderId="0" xfId="0" applyFont="1"/>
    <xf numFmtId="0" fontId="2" fillId="0" borderId="0" xfId="0" applyFont="1"/>
    <xf numFmtId="0" fontId="3" fillId="0" borderId="0" xfId="0" applyFont="1"/>
    <xf numFmtId="0" fontId="5" fillId="0" borderId="2" xfId="0" applyFont="1" applyBorder="1" applyAlignment="1">
      <alignment vertical="top" wrapText="1"/>
    </xf>
    <xf numFmtId="0" fontId="5" fillId="0" borderId="2" xfId="0" applyFont="1" applyBorder="1"/>
    <xf numFmtId="0" fontId="5" fillId="0" borderId="0" xfId="0" applyFont="1" applyAlignment="1">
      <alignment vertical="top" wrapText="1"/>
    </xf>
    <xf numFmtId="0" fontId="5" fillId="0" borderId="0" xfId="0" applyFont="1"/>
    <xf numFmtId="0" fontId="6" fillId="0" borderId="0" xfId="0" applyFont="1"/>
    <xf numFmtId="0" fontId="4" fillId="0" borderId="1" xfId="0" applyFont="1" applyBorder="1"/>
    <xf numFmtId="0" fontId="7" fillId="0" borderId="0" xfId="0" applyFont="1"/>
    <xf numFmtId="0" fontId="7" fillId="0" borderId="0" xfId="0" applyFont="1" applyAlignment="1">
      <alignment wrapText="1"/>
    </xf>
    <xf numFmtId="0" fontId="0" fillId="0" borderId="0" xfId="0" applyAlignment="1">
      <alignment horizontal="right"/>
    </xf>
    <xf numFmtId="0" fontId="6" fillId="0" borderId="2" xfId="0" applyFont="1" applyBorder="1" applyAlignment="1">
      <alignment horizontal="right"/>
    </xf>
    <xf numFmtId="0" fontId="5" fillId="0" borderId="2" xfId="0" applyFont="1" applyBorder="1" applyAlignment="1">
      <alignment horizontal="right"/>
    </xf>
    <xf numFmtId="0" fontId="6" fillId="0" borderId="0" xfId="0" applyFont="1" applyAlignment="1">
      <alignment horizontal="right"/>
    </xf>
    <xf numFmtId="0" fontId="5" fillId="0" borderId="0" xfId="0" applyFont="1" applyAlignment="1">
      <alignment horizontal="right"/>
    </xf>
    <xf numFmtId="0" fontId="6" fillId="0" borderId="1" xfId="0" applyFont="1" applyBorder="1" applyAlignment="1">
      <alignment horizontal="right"/>
    </xf>
    <xf numFmtId="0" fontId="4" fillId="0" borderId="1" xfId="0" applyFont="1" applyBorder="1" applyAlignment="1">
      <alignment horizontal="right"/>
    </xf>
    <xf numFmtId="0" fontId="4" fillId="2" borderId="0" xfId="0" applyFont="1" applyFill="1" applyAlignment="1">
      <alignment horizontal="right" vertical="top" wrapText="1"/>
    </xf>
    <xf numFmtId="0" fontId="5" fillId="2" borderId="0" xfId="0" applyFont="1" applyFill="1"/>
    <xf numFmtId="0" fontId="6" fillId="2" borderId="0" xfId="0" applyFont="1" applyFill="1" applyAlignment="1">
      <alignment horizontal="right"/>
    </xf>
    <xf numFmtId="0" fontId="4" fillId="2" borderId="0" xfId="0" applyFont="1" applyFill="1" applyAlignment="1">
      <alignment horizontal="right"/>
    </xf>
    <xf numFmtId="0" fontId="4" fillId="2" borderId="3" xfId="0" applyFont="1" applyFill="1" applyBorder="1" applyAlignment="1">
      <alignment horizontal="right" vertical="top" wrapText="1"/>
    </xf>
    <xf numFmtId="0" fontId="5" fillId="2" borderId="3" xfId="0" applyFont="1" applyFill="1" applyBorder="1"/>
    <xf numFmtId="0" fontId="6" fillId="2" borderId="3" xfId="0" applyFont="1" applyFill="1" applyBorder="1" applyAlignment="1">
      <alignment horizontal="right"/>
    </xf>
    <xf numFmtId="0" fontId="4" fillId="2" borderId="3" xfId="0" applyFont="1" applyFill="1" applyBorder="1" applyAlignment="1">
      <alignment horizontal="right"/>
    </xf>
    <xf numFmtId="0" fontId="4" fillId="2" borderId="0" xfId="0" applyFont="1" applyFill="1"/>
    <xf numFmtId="0" fontId="4" fillId="0" borderId="1" xfId="0" applyFont="1" applyBorder="1" applyAlignment="1">
      <alignment horizontal="right" wrapText="1"/>
    </xf>
    <xf numFmtId="0" fontId="7" fillId="0" borderId="0" xfId="0" applyFont="1" applyAlignment="1">
      <alignment horizontal="center" wrapText="1"/>
    </xf>
    <xf numFmtId="0" fontId="8" fillId="0" borderId="0" xfId="1"/>
    <xf numFmtId="0" fontId="5" fillId="0" borderId="0" xfId="1" applyFont="1"/>
    <xf numFmtId="0" fontId="8" fillId="0" borderId="0" xfId="1" applyAlignment="1">
      <alignment vertical="top"/>
    </xf>
    <xf numFmtId="0" fontId="5" fillId="0" borderId="0" xfId="1" applyFont="1" applyAlignment="1">
      <alignment horizontal="left" vertical="top" wrapText="1"/>
    </xf>
    <xf numFmtId="0" fontId="12" fillId="0" borderId="0" xfId="1" applyFont="1" applyAlignment="1">
      <alignment horizontal="center" vertical="center"/>
    </xf>
    <xf numFmtId="0" fontId="4" fillId="0" borderId="0" xfId="1" applyFont="1" applyAlignment="1">
      <alignment horizontal="left" vertical="top" wrapText="1"/>
    </xf>
    <xf numFmtId="0" fontId="5" fillId="0" borderId="0" xfId="1" applyFont="1" applyAlignment="1">
      <alignment horizontal="center"/>
    </xf>
    <xf numFmtId="0" fontId="14" fillId="0" borderId="0" xfId="2" applyFont="1" applyAlignment="1">
      <alignment vertical="center"/>
    </xf>
    <xf numFmtId="0" fontId="0" fillId="0" borderId="0" xfId="0" applyAlignment="1">
      <alignment horizontal="left" vertical="top" wrapText="1"/>
    </xf>
  </cellXfs>
  <cellStyles count="3">
    <cellStyle name="Normal" xfId="0" builtinId="0"/>
    <cellStyle name="Normal 2" xfId="2" xr:uid="{EAF3F3B2-7F1D-4109-8B4B-60170531B43B}"/>
    <cellStyle name="Normal 3" xfId="1" xr:uid="{A67C624F-FB06-4E23-9D6D-27594D29115B}"/>
  </cellStyles>
  <dxfs count="1">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oneCellAnchor>
    <xdr:from>
      <xdr:col>0</xdr:col>
      <xdr:colOff>4305300</xdr:colOff>
      <xdr:row>0</xdr:row>
      <xdr:rowOff>0</xdr:rowOff>
    </xdr:from>
    <xdr:ext cx="4464050" cy="1044920"/>
    <xdr:pic>
      <xdr:nvPicPr>
        <xdr:cNvPr id="2" name="Picture 1">
          <a:extLst>
            <a:ext uri="{FF2B5EF4-FFF2-40B4-BE49-F238E27FC236}">
              <a16:creationId xmlns:a16="http://schemas.microsoft.com/office/drawing/2014/main" id="{C6F93E5D-403E-4AF2-B04A-13498AA2B2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9600" y="0"/>
          <a:ext cx="4464050" cy="1044920"/>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0</xdr:col>
      <xdr:colOff>516835</xdr:colOff>
      <xdr:row>0</xdr:row>
      <xdr:rowOff>26505</xdr:rowOff>
    </xdr:from>
    <xdr:to>
      <xdr:col>0</xdr:col>
      <xdr:colOff>3180522</xdr:colOff>
      <xdr:row>1</xdr:row>
      <xdr:rowOff>133836</xdr:rowOff>
    </xdr:to>
    <xdr:pic>
      <xdr:nvPicPr>
        <xdr:cNvPr id="4" name="Picture 3">
          <a:extLst>
            <a:ext uri="{FF2B5EF4-FFF2-40B4-BE49-F238E27FC236}">
              <a16:creationId xmlns:a16="http://schemas.microsoft.com/office/drawing/2014/main" id="{54D32CF8-666A-406D-B983-9D2A0EB1374B}"/>
            </a:ext>
          </a:extLst>
        </xdr:cNvPr>
        <xdr:cNvPicPr>
          <a:picLocks noChangeAspect="1" noChangeArrowheads="1"/>
        </xdr:cNvPicPr>
      </xdr:nvPicPr>
      <xdr:blipFill>
        <a:blip xmlns:r="http://schemas.openxmlformats.org/officeDocument/2006/relationships" r:embed="rId1" cstate="print"/>
        <a:stretch>
          <a:fillRect/>
        </a:stretch>
      </xdr:blipFill>
      <xdr:spPr bwMode="auto">
        <a:xfrm>
          <a:off x="516835" y="26505"/>
          <a:ext cx="2663687" cy="604288"/>
        </a:xfrm>
        <a:prstGeom prst="rect">
          <a:avLst/>
        </a:prstGeom>
        <a:noFill/>
        <a:ln>
          <a:prstDash val="soli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11CCF-7F0D-4B78-9273-BB8CBD99AEB2}">
  <dimension ref="A1:A13"/>
  <sheetViews>
    <sheetView showGridLines="0" workbookViewId="0">
      <selection activeCell="A10" sqref="A10"/>
    </sheetView>
  </sheetViews>
  <sheetFormatPr defaultColWidth="8.77734375" defaultRowHeight="14.4" x14ac:dyDescent="0.3"/>
  <cols>
    <col min="1" max="1" width="197.5546875" style="30" customWidth="1"/>
    <col min="2" max="16384" width="8.77734375" style="30"/>
  </cols>
  <sheetData>
    <row r="1" spans="1:1" ht="15" x14ac:dyDescent="0.3">
      <c r="A1" s="37" t="s">
        <v>54</v>
      </c>
    </row>
    <row r="2" spans="1:1" x14ac:dyDescent="0.3">
      <c r="A2" s="31"/>
    </row>
    <row r="3" spans="1:1" x14ac:dyDescent="0.3">
      <c r="A3" s="31"/>
    </row>
    <row r="4" spans="1:1" x14ac:dyDescent="0.3">
      <c r="A4" s="31"/>
    </row>
    <row r="5" spans="1:1" x14ac:dyDescent="0.3">
      <c r="A5" s="31"/>
    </row>
    <row r="6" spans="1:1" x14ac:dyDescent="0.3">
      <c r="A6" s="36"/>
    </row>
    <row r="7" spans="1:1" ht="19.2" x14ac:dyDescent="0.3">
      <c r="A7" s="34" t="s">
        <v>53</v>
      </c>
    </row>
    <row r="8" spans="1:1" ht="82.8" x14ac:dyDescent="0.3">
      <c r="A8" s="35" t="s">
        <v>52</v>
      </c>
    </row>
    <row r="9" spans="1:1" ht="32.1" customHeight="1" x14ac:dyDescent="0.3">
      <c r="A9" s="34" t="s">
        <v>51</v>
      </c>
    </row>
    <row r="10" spans="1:1" s="32" customFormat="1" ht="313.5" customHeight="1" x14ac:dyDescent="0.3">
      <c r="A10" s="33" t="s">
        <v>50</v>
      </c>
    </row>
    <row r="11" spans="1:1" x14ac:dyDescent="0.3">
      <c r="A11" s="31"/>
    </row>
    <row r="12" spans="1:1" x14ac:dyDescent="0.3">
      <c r="A12" s="31"/>
    </row>
    <row r="13" spans="1:1" x14ac:dyDescent="0.3">
      <c r="A13" s="31"/>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51"/>
  <sheetViews>
    <sheetView tabSelected="1" zoomScale="115" zoomScaleNormal="115" workbookViewId="0">
      <pane xSplit="1" ySplit="5" topLeftCell="B38" activePane="bottomRight" state="frozen"/>
      <selection pane="topRight" activeCell="B1" sqref="B1"/>
      <selection pane="bottomLeft" activeCell="A7" sqref="A7"/>
      <selection pane="bottomRight" activeCell="E3" sqref="E3"/>
    </sheetView>
  </sheetViews>
  <sheetFormatPr defaultRowHeight="15" customHeight="1" x14ac:dyDescent="0.3"/>
  <cols>
    <col min="1" max="1" width="60.77734375" customWidth="1"/>
    <col min="2" max="2" width="8.33203125" style="2" customWidth="1"/>
    <col min="3" max="3" width="8.88671875" customWidth="1"/>
    <col min="4" max="4" width="8.77734375" customWidth="1"/>
    <col min="5" max="5" width="9.21875" customWidth="1"/>
    <col min="6" max="6" width="8.21875" customWidth="1"/>
    <col min="7" max="7" width="15" style="12" customWidth="1"/>
    <col min="8" max="8" width="15.5546875" style="12" customWidth="1"/>
  </cols>
  <sheetData>
    <row r="1" spans="1:11" ht="39" customHeight="1" x14ac:dyDescent="0.3"/>
    <row r="2" spans="1:11" ht="14.4" x14ac:dyDescent="0.3"/>
    <row r="3" spans="1:11" ht="20.55" customHeight="1" x14ac:dyDescent="0.4">
      <c r="A3" s="3" t="s">
        <v>55</v>
      </c>
    </row>
    <row r="4" spans="1:11" ht="42.45" customHeight="1" x14ac:dyDescent="0.3">
      <c r="A4" s="38" t="s">
        <v>56</v>
      </c>
      <c r="B4" s="38"/>
      <c r="C4" s="38"/>
      <c r="D4" s="38"/>
      <c r="E4" s="38"/>
      <c r="F4" s="38"/>
      <c r="G4" s="38"/>
      <c r="H4" s="38"/>
    </row>
    <row r="5" spans="1:11" ht="63.45" customHeight="1" x14ac:dyDescent="0.3">
      <c r="A5" s="10" t="s">
        <v>0</v>
      </c>
      <c r="B5" s="11" t="s">
        <v>1</v>
      </c>
      <c r="C5" s="11" t="s">
        <v>2</v>
      </c>
      <c r="D5" s="11" t="s">
        <v>3</v>
      </c>
      <c r="E5" s="11" t="s">
        <v>4</v>
      </c>
      <c r="F5" s="11" t="s">
        <v>5</v>
      </c>
      <c r="G5" s="29" t="s">
        <v>6</v>
      </c>
      <c r="H5" s="29" t="s">
        <v>7</v>
      </c>
      <c r="K5" s="1"/>
    </row>
    <row r="6" spans="1:11" ht="14.4" x14ac:dyDescent="0.3">
      <c r="A6" s="4" t="s">
        <v>8</v>
      </c>
      <c r="B6" s="5">
        <v>14</v>
      </c>
      <c r="C6" s="5">
        <v>8</v>
      </c>
      <c r="D6" s="5">
        <v>1</v>
      </c>
      <c r="E6" s="5">
        <v>3</v>
      </c>
      <c r="F6" s="5">
        <v>11</v>
      </c>
      <c r="G6" s="13">
        <f>SUM(B6:F6)</f>
        <v>37</v>
      </c>
      <c r="H6" s="14"/>
    </row>
    <row r="7" spans="1:11" ht="14.4" x14ac:dyDescent="0.3">
      <c r="A7" s="6" t="s">
        <v>9</v>
      </c>
      <c r="B7" s="7">
        <v>0</v>
      </c>
      <c r="C7" s="7">
        <v>0</v>
      </c>
      <c r="D7" s="7">
        <v>0</v>
      </c>
      <c r="E7" s="7">
        <v>0</v>
      </c>
      <c r="F7" s="7">
        <v>2</v>
      </c>
      <c r="G7" s="15">
        <f>SUM(B7:F7)</f>
        <v>2</v>
      </c>
      <c r="H7" s="16"/>
    </row>
    <row r="8" spans="1:11" ht="14.4" x14ac:dyDescent="0.3">
      <c r="A8" s="6" t="s">
        <v>10</v>
      </c>
      <c r="B8" s="7">
        <v>0</v>
      </c>
      <c r="C8" s="7">
        <v>0</v>
      </c>
      <c r="D8" s="7">
        <v>1</v>
      </c>
      <c r="E8" s="7">
        <v>0</v>
      </c>
      <c r="F8" s="7">
        <v>9</v>
      </c>
      <c r="G8" s="15">
        <f>SUM(B8:F8)</f>
        <v>10</v>
      </c>
      <c r="H8" s="16"/>
    </row>
    <row r="9" spans="1:11" ht="14.4" x14ac:dyDescent="0.3">
      <c r="A9" s="19" t="s">
        <v>11</v>
      </c>
      <c r="B9" s="20"/>
      <c r="C9" s="20"/>
      <c r="D9" s="20"/>
      <c r="E9" s="20"/>
      <c r="F9" s="20"/>
      <c r="G9" s="21"/>
      <c r="H9" s="22">
        <f>SUM(G6:G9)</f>
        <v>49</v>
      </c>
    </row>
    <row r="10" spans="1:11" ht="14.4" x14ac:dyDescent="0.3">
      <c r="A10" s="4" t="s">
        <v>12</v>
      </c>
      <c r="B10" s="5">
        <v>14</v>
      </c>
      <c r="C10" s="5">
        <v>2</v>
      </c>
      <c r="D10" s="5">
        <v>5</v>
      </c>
      <c r="E10" s="5">
        <v>0</v>
      </c>
      <c r="F10" s="5">
        <v>15</v>
      </c>
      <c r="G10" s="13">
        <f>SUM(B10:F10)</f>
        <v>36</v>
      </c>
      <c r="H10" s="14"/>
    </row>
    <row r="11" spans="1:11" ht="14.4" x14ac:dyDescent="0.3">
      <c r="A11" s="6" t="s">
        <v>13</v>
      </c>
      <c r="B11" s="7">
        <v>15</v>
      </c>
      <c r="C11" s="7">
        <v>14</v>
      </c>
      <c r="D11" s="7">
        <v>4</v>
      </c>
      <c r="E11" s="7">
        <v>1</v>
      </c>
      <c r="F11" s="7">
        <v>3</v>
      </c>
      <c r="G11" s="15">
        <f>SUM(B11:F11)</f>
        <v>37</v>
      </c>
      <c r="H11" s="16"/>
    </row>
    <row r="12" spans="1:11" ht="14.4" x14ac:dyDescent="0.3">
      <c r="A12" s="6" t="s">
        <v>14</v>
      </c>
      <c r="B12" s="7">
        <v>0</v>
      </c>
      <c r="C12" s="7">
        <v>0</v>
      </c>
      <c r="D12" s="7">
        <v>1</v>
      </c>
      <c r="E12" s="7">
        <v>0</v>
      </c>
      <c r="F12" s="7">
        <v>4</v>
      </c>
      <c r="G12" s="15">
        <f>SUM(B12:F12)</f>
        <v>5</v>
      </c>
      <c r="H12" s="16"/>
    </row>
    <row r="13" spans="1:11" ht="14.4" x14ac:dyDescent="0.3">
      <c r="A13" s="6" t="s">
        <v>15</v>
      </c>
      <c r="B13" s="7">
        <v>0</v>
      </c>
      <c r="C13" s="7">
        <v>0</v>
      </c>
      <c r="D13" s="7">
        <v>0</v>
      </c>
      <c r="E13" s="7">
        <v>0</v>
      </c>
      <c r="F13" s="7">
        <v>0</v>
      </c>
      <c r="G13" s="15">
        <f>SUM(B13:F13)</f>
        <v>0</v>
      </c>
      <c r="H13" s="16"/>
    </row>
    <row r="14" spans="1:11" ht="14.4" x14ac:dyDescent="0.3">
      <c r="A14" s="23" t="s">
        <v>16</v>
      </c>
      <c r="B14" s="24"/>
      <c r="C14" s="24"/>
      <c r="D14" s="24"/>
      <c r="E14" s="24"/>
      <c r="F14" s="24"/>
      <c r="G14" s="25"/>
      <c r="H14" s="26">
        <f>SUM(G10:G13)</f>
        <v>78</v>
      </c>
    </row>
    <row r="15" spans="1:11" ht="14.4" x14ac:dyDescent="0.3">
      <c r="A15" s="4" t="s">
        <v>17</v>
      </c>
      <c r="B15" s="5">
        <f>5+14+8</f>
        <v>27</v>
      </c>
      <c r="C15" s="5">
        <f>3+12</f>
        <v>15</v>
      </c>
      <c r="D15" s="5">
        <f>3+3+1</f>
        <v>7</v>
      </c>
      <c r="E15" s="5">
        <v>0</v>
      </c>
      <c r="F15" s="5">
        <f>3</f>
        <v>3</v>
      </c>
      <c r="G15" s="13">
        <f>SUM(B15:F15)</f>
        <v>52</v>
      </c>
      <c r="H15" s="14"/>
    </row>
    <row r="16" spans="1:11" ht="14.4" x14ac:dyDescent="0.3">
      <c r="A16" s="23" t="s">
        <v>18</v>
      </c>
      <c r="B16" s="27"/>
      <c r="C16" s="27"/>
      <c r="D16" s="27"/>
      <c r="E16" s="27"/>
      <c r="F16" s="27"/>
      <c r="G16" s="21"/>
      <c r="H16" s="22">
        <f>SUM(G15:G16)</f>
        <v>52</v>
      </c>
    </row>
    <row r="17" spans="1:8" ht="14.4" x14ac:dyDescent="0.3">
      <c r="A17" s="4" t="s">
        <v>19</v>
      </c>
      <c r="B17" s="5">
        <v>1</v>
      </c>
      <c r="C17" s="5">
        <v>3</v>
      </c>
      <c r="D17" s="5">
        <v>2</v>
      </c>
      <c r="E17" s="5">
        <v>2</v>
      </c>
      <c r="F17" s="5">
        <v>1</v>
      </c>
      <c r="G17" s="13">
        <f>SUM(B17:F17)</f>
        <v>9</v>
      </c>
      <c r="H17" s="14"/>
    </row>
    <row r="18" spans="1:8" ht="27.6" x14ac:dyDescent="0.3">
      <c r="A18" s="6" t="s">
        <v>20</v>
      </c>
      <c r="B18" s="7">
        <v>0</v>
      </c>
      <c r="C18" s="7">
        <v>1</v>
      </c>
      <c r="D18" s="7">
        <v>0</v>
      </c>
      <c r="E18" s="7">
        <v>0</v>
      </c>
      <c r="F18" s="7">
        <v>1</v>
      </c>
      <c r="G18" s="15">
        <f>SUM(B18:F18)</f>
        <v>2</v>
      </c>
      <c r="H18" s="16"/>
    </row>
    <row r="19" spans="1:8" ht="14.4" x14ac:dyDescent="0.3">
      <c r="A19" s="23" t="s">
        <v>21</v>
      </c>
      <c r="B19" s="20"/>
      <c r="C19" s="20"/>
      <c r="D19" s="20"/>
      <c r="E19" s="20"/>
      <c r="F19" s="20"/>
      <c r="G19" s="21"/>
      <c r="H19" s="22">
        <f>SUM(G17:G18)</f>
        <v>11</v>
      </c>
    </row>
    <row r="20" spans="1:8" ht="14.4" x14ac:dyDescent="0.3">
      <c r="A20" s="4" t="s">
        <v>22</v>
      </c>
      <c r="B20" s="5">
        <v>0</v>
      </c>
      <c r="C20" s="5">
        <v>0</v>
      </c>
      <c r="D20" s="5">
        <v>0</v>
      </c>
      <c r="E20" s="5">
        <v>9</v>
      </c>
      <c r="F20" s="5">
        <v>2</v>
      </c>
      <c r="G20" s="13">
        <f>SUM(B20:F20)</f>
        <v>11</v>
      </c>
      <c r="H20" s="14"/>
    </row>
    <row r="21" spans="1:8" ht="14.4" x14ac:dyDescent="0.3">
      <c r="A21" s="6" t="s">
        <v>23</v>
      </c>
      <c r="B21" s="7">
        <v>3</v>
      </c>
      <c r="C21" s="7">
        <v>0</v>
      </c>
      <c r="D21" s="7">
        <v>1</v>
      </c>
      <c r="E21" s="7">
        <v>4</v>
      </c>
      <c r="F21" s="7">
        <v>7</v>
      </c>
      <c r="G21" s="15">
        <f>SUM(B21:F21)</f>
        <v>15</v>
      </c>
      <c r="H21" s="16"/>
    </row>
    <row r="22" spans="1:8" ht="14.4" x14ac:dyDescent="0.3">
      <c r="A22" s="6" t="s">
        <v>24</v>
      </c>
      <c r="B22" s="7">
        <v>1</v>
      </c>
      <c r="C22" s="7">
        <v>0</v>
      </c>
      <c r="D22" s="7">
        <v>0</v>
      </c>
      <c r="E22" s="7">
        <v>0</v>
      </c>
      <c r="F22" s="7">
        <v>0</v>
      </c>
      <c r="G22" s="15">
        <f>SUM(B22:F22)</f>
        <v>1</v>
      </c>
      <c r="H22" s="16"/>
    </row>
    <row r="23" spans="1:8" ht="14.4" x14ac:dyDescent="0.3">
      <c r="A23" s="6" t="s">
        <v>25</v>
      </c>
      <c r="B23" s="7">
        <v>3</v>
      </c>
      <c r="C23" s="7">
        <v>1</v>
      </c>
      <c r="D23" s="7">
        <v>0</v>
      </c>
      <c r="E23" s="7">
        <v>0</v>
      </c>
      <c r="F23" s="7">
        <v>1</v>
      </c>
      <c r="G23" s="15">
        <f>SUM(B23:F23)</f>
        <v>5</v>
      </c>
      <c r="H23" s="16"/>
    </row>
    <row r="24" spans="1:8" ht="14.4" x14ac:dyDescent="0.3">
      <c r="A24" s="6" t="s">
        <v>26</v>
      </c>
      <c r="B24" s="7">
        <v>0</v>
      </c>
      <c r="C24" s="7">
        <v>1</v>
      </c>
      <c r="D24" s="7">
        <v>0</v>
      </c>
      <c r="E24" s="7">
        <v>0</v>
      </c>
      <c r="F24" s="7">
        <v>0</v>
      </c>
      <c r="G24" s="15">
        <f>SUM(B24:F24)</f>
        <v>1</v>
      </c>
      <c r="H24" s="16"/>
    </row>
    <row r="25" spans="1:8" ht="14.4" x14ac:dyDescent="0.3">
      <c r="A25" s="23" t="s">
        <v>27</v>
      </c>
      <c r="B25" s="20"/>
      <c r="C25" s="20"/>
      <c r="D25" s="20"/>
      <c r="E25" s="20"/>
      <c r="F25" s="20"/>
      <c r="G25" s="21"/>
      <c r="H25" s="22">
        <f>SUM(G20:G24)</f>
        <v>33</v>
      </c>
    </row>
    <row r="26" spans="1:8" ht="14.4" x14ac:dyDescent="0.3">
      <c r="A26" s="4" t="s">
        <v>28</v>
      </c>
      <c r="B26" s="5">
        <v>0</v>
      </c>
      <c r="C26" s="5">
        <v>0</v>
      </c>
      <c r="D26" s="5">
        <v>1</v>
      </c>
      <c r="E26" s="5">
        <v>1</v>
      </c>
      <c r="F26" s="5">
        <v>0</v>
      </c>
      <c r="G26" s="13">
        <f>SUM(B26:F26)</f>
        <v>2</v>
      </c>
      <c r="H26" s="14"/>
    </row>
    <row r="27" spans="1:8" ht="14.4" x14ac:dyDescent="0.3">
      <c r="A27" s="6" t="s">
        <v>29</v>
      </c>
      <c r="B27" s="7">
        <v>0</v>
      </c>
      <c r="C27" s="7">
        <v>0</v>
      </c>
      <c r="D27" s="7">
        <v>2</v>
      </c>
      <c r="E27" s="7">
        <v>0</v>
      </c>
      <c r="F27" s="7">
        <v>0</v>
      </c>
      <c r="G27" s="15">
        <f>SUM(B27:F27)</f>
        <v>2</v>
      </c>
      <c r="H27" s="16"/>
    </row>
    <row r="28" spans="1:8" ht="14.4" x14ac:dyDescent="0.3">
      <c r="A28" s="6" t="s">
        <v>30</v>
      </c>
      <c r="B28" s="7">
        <v>0</v>
      </c>
      <c r="C28" s="7">
        <v>0</v>
      </c>
      <c r="D28" s="7">
        <v>0</v>
      </c>
      <c r="E28" s="7">
        <v>0</v>
      </c>
      <c r="F28" s="7">
        <v>0</v>
      </c>
      <c r="G28" s="15">
        <f>SUM(B28:F28)</f>
        <v>0</v>
      </c>
      <c r="H28" s="16"/>
    </row>
    <row r="29" spans="1:8" ht="14.4" x14ac:dyDescent="0.3">
      <c r="A29" s="6" t="s">
        <v>31</v>
      </c>
      <c r="B29" s="7">
        <v>1</v>
      </c>
      <c r="C29" s="7">
        <v>0</v>
      </c>
      <c r="D29" s="7">
        <v>0</v>
      </c>
      <c r="E29" s="7">
        <v>0</v>
      </c>
      <c r="F29" s="7">
        <v>0</v>
      </c>
      <c r="G29" s="15">
        <f>SUM(B29:F29)</f>
        <v>1</v>
      </c>
      <c r="H29" s="16"/>
    </row>
    <row r="30" spans="1:8" ht="14.4" x14ac:dyDescent="0.3">
      <c r="A30" s="6" t="s">
        <v>32</v>
      </c>
      <c r="B30" s="7">
        <v>0</v>
      </c>
      <c r="C30" s="7">
        <v>0</v>
      </c>
      <c r="D30" s="7">
        <v>0</v>
      </c>
      <c r="E30" s="7">
        <v>0</v>
      </c>
      <c r="F30" s="7">
        <v>0</v>
      </c>
      <c r="G30" s="15">
        <f>SUM(B30:F30)</f>
        <v>0</v>
      </c>
      <c r="H30" s="16"/>
    </row>
    <row r="31" spans="1:8" ht="14.4" x14ac:dyDescent="0.3">
      <c r="A31" s="23" t="s">
        <v>33</v>
      </c>
      <c r="B31" s="20"/>
      <c r="C31" s="20"/>
      <c r="D31" s="20"/>
      <c r="E31" s="20"/>
      <c r="F31" s="20"/>
      <c r="G31" s="21"/>
      <c r="H31" s="22">
        <f>SUM(G26:G30)</f>
        <v>5</v>
      </c>
    </row>
    <row r="32" spans="1:8" ht="14.4" x14ac:dyDescent="0.3">
      <c r="A32" s="4" t="s">
        <v>34</v>
      </c>
      <c r="B32" s="5">
        <v>2</v>
      </c>
      <c r="C32" s="5">
        <v>0</v>
      </c>
      <c r="D32" s="5">
        <v>0</v>
      </c>
      <c r="E32" s="5">
        <v>0</v>
      </c>
      <c r="F32" s="5">
        <v>0</v>
      </c>
      <c r="G32" s="13">
        <f t="shared" ref="G32:G37" si="0">SUM(B32:F32)</f>
        <v>2</v>
      </c>
      <c r="H32" s="14"/>
    </row>
    <row r="33" spans="1:8" ht="14.4" x14ac:dyDescent="0.3">
      <c r="A33" s="6" t="s">
        <v>35</v>
      </c>
      <c r="B33" s="7">
        <v>0</v>
      </c>
      <c r="C33" s="7">
        <v>0</v>
      </c>
      <c r="D33" s="7">
        <v>0</v>
      </c>
      <c r="E33" s="7">
        <v>0</v>
      </c>
      <c r="F33" s="7">
        <v>0</v>
      </c>
      <c r="G33" s="15">
        <f t="shared" si="0"/>
        <v>0</v>
      </c>
      <c r="H33" s="16"/>
    </row>
    <row r="34" spans="1:8" ht="14.4" x14ac:dyDescent="0.3">
      <c r="A34" s="6" t="s">
        <v>36</v>
      </c>
      <c r="B34" s="7">
        <v>0</v>
      </c>
      <c r="C34" s="7">
        <v>0</v>
      </c>
      <c r="D34" s="7">
        <v>0</v>
      </c>
      <c r="E34" s="7">
        <v>0</v>
      </c>
      <c r="F34" s="7">
        <v>0</v>
      </c>
      <c r="G34" s="15">
        <f t="shared" si="0"/>
        <v>0</v>
      </c>
      <c r="H34" s="16"/>
    </row>
    <row r="35" spans="1:8" ht="14.4" x14ac:dyDescent="0.3">
      <c r="A35" s="6" t="s">
        <v>37</v>
      </c>
      <c r="B35" s="7">
        <v>0</v>
      </c>
      <c r="C35" s="7">
        <v>2</v>
      </c>
      <c r="D35" s="7">
        <v>2</v>
      </c>
      <c r="E35" s="7">
        <v>0</v>
      </c>
      <c r="F35" s="7">
        <v>0</v>
      </c>
      <c r="G35" s="15">
        <f t="shared" si="0"/>
        <v>4</v>
      </c>
      <c r="H35" s="16"/>
    </row>
    <row r="36" spans="1:8" ht="14.4" x14ac:dyDescent="0.3">
      <c r="A36" s="6" t="s">
        <v>38</v>
      </c>
      <c r="B36" s="7">
        <v>3</v>
      </c>
      <c r="C36" s="7">
        <v>1</v>
      </c>
      <c r="D36" s="7">
        <v>1</v>
      </c>
      <c r="E36" s="7">
        <v>0</v>
      </c>
      <c r="F36" s="7">
        <v>2</v>
      </c>
      <c r="G36" s="15">
        <f t="shared" si="0"/>
        <v>7</v>
      </c>
      <c r="H36" s="16"/>
    </row>
    <row r="37" spans="1:8" ht="14.4" x14ac:dyDescent="0.3">
      <c r="A37" s="6" t="s">
        <v>39</v>
      </c>
      <c r="B37" s="7">
        <v>0</v>
      </c>
      <c r="C37" s="7">
        <v>0</v>
      </c>
      <c r="D37" s="7">
        <v>0</v>
      </c>
      <c r="E37" s="7">
        <v>0</v>
      </c>
      <c r="F37" s="7">
        <v>2</v>
      </c>
      <c r="G37" s="15">
        <f t="shared" si="0"/>
        <v>2</v>
      </c>
      <c r="H37" s="16"/>
    </row>
    <row r="38" spans="1:8" ht="14.4" x14ac:dyDescent="0.3">
      <c r="A38" s="23" t="s">
        <v>40</v>
      </c>
      <c r="B38" s="20"/>
      <c r="C38" s="20"/>
      <c r="D38" s="20"/>
      <c r="E38" s="20"/>
      <c r="F38" s="20"/>
      <c r="G38" s="21"/>
      <c r="H38" s="22">
        <f>SUM(G32:G37)</f>
        <v>15</v>
      </c>
    </row>
    <row r="39" spans="1:8" ht="17.100000000000001" customHeight="1" x14ac:dyDescent="0.3">
      <c r="A39" s="4" t="s">
        <v>41</v>
      </c>
      <c r="B39" s="5">
        <v>0</v>
      </c>
      <c r="C39" s="5">
        <v>0</v>
      </c>
      <c r="D39" s="5">
        <v>0</v>
      </c>
      <c r="E39" s="5">
        <v>0</v>
      </c>
      <c r="F39" s="5">
        <v>0</v>
      </c>
      <c r="G39" s="13">
        <f>SUM(B39:F39)</f>
        <v>0</v>
      </c>
      <c r="H39" s="14"/>
    </row>
    <row r="40" spans="1:8" ht="14.4" x14ac:dyDescent="0.3">
      <c r="A40" s="23" t="s">
        <v>42</v>
      </c>
      <c r="B40" s="20"/>
      <c r="C40" s="20"/>
      <c r="D40" s="20"/>
      <c r="E40" s="20"/>
      <c r="F40" s="20"/>
      <c r="G40" s="21"/>
      <c r="H40" s="22">
        <f>SUM(G39:G40)</f>
        <v>0</v>
      </c>
    </row>
    <row r="41" spans="1:8" ht="14.4" x14ac:dyDescent="0.3">
      <c r="A41" s="4" t="s">
        <v>43</v>
      </c>
      <c r="B41" s="5">
        <v>1</v>
      </c>
      <c r="C41" s="5">
        <v>4</v>
      </c>
      <c r="D41" s="5">
        <v>1</v>
      </c>
      <c r="E41" s="5">
        <v>0</v>
      </c>
      <c r="F41" s="5">
        <v>1</v>
      </c>
      <c r="G41" s="13">
        <f>SUM(B41:F41)</f>
        <v>7</v>
      </c>
      <c r="H41" s="14"/>
    </row>
    <row r="42" spans="1:8" ht="14.4" x14ac:dyDescent="0.3">
      <c r="A42" s="6" t="s">
        <v>44</v>
      </c>
      <c r="B42" s="7">
        <f>6+5</f>
        <v>11</v>
      </c>
      <c r="C42" s="7">
        <f>12+3</f>
        <v>15</v>
      </c>
      <c r="D42" s="7">
        <f>12+7</f>
        <v>19</v>
      </c>
      <c r="E42" s="7">
        <f>10+1+1+9+3</f>
        <v>24</v>
      </c>
      <c r="F42" s="7">
        <v>4</v>
      </c>
      <c r="G42" s="15">
        <f>SUM(B42:F42)</f>
        <v>73</v>
      </c>
      <c r="H42" s="16"/>
    </row>
    <row r="43" spans="1:8" ht="14.4" x14ac:dyDescent="0.3">
      <c r="A43" s="6" t="s">
        <v>45</v>
      </c>
      <c r="B43" s="7">
        <v>0</v>
      </c>
      <c r="C43" s="7">
        <v>0</v>
      </c>
      <c r="D43" s="7">
        <v>0</v>
      </c>
      <c r="E43" s="7">
        <v>0</v>
      </c>
      <c r="F43" s="7">
        <v>4</v>
      </c>
      <c r="G43" s="15">
        <f>SUM(B43:F43)</f>
        <v>4</v>
      </c>
      <c r="H43" s="16"/>
    </row>
    <row r="44" spans="1:8" ht="14.4" x14ac:dyDescent="0.3">
      <c r="A44" s="23" t="s">
        <v>46</v>
      </c>
      <c r="B44" s="20"/>
      <c r="C44" s="20"/>
      <c r="D44" s="20"/>
      <c r="E44" s="20"/>
      <c r="F44" s="20"/>
      <c r="G44" s="21"/>
      <c r="H44" s="22">
        <f>SUM(G41:G44)</f>
        <v>84</v>
      </c>
    </row>
    <row r="45" spans="1:8" ht="14.4" x14ac:dyDescent="0.3">
      <c r="A45" s="4" t="s">
        <v>47</v>
      </c>
      <c r="B45" s="5">
        <v>0</v>
      </c>
      <c r="C45" s="5">
        <v>0</v>
      </c>
      <c r="D45" s="5">
        <v>0</v>
      </c>
      <c r="E45" s="5">
        <v>0</v>
      </c>
      <c r="F45" s="5">
        <v>0</v>
      </c>
      <c r="G45" s="13">
        <f>SUM(B45:F45)</f>
        <v>0</v>
      </c>
      <c r="H45" s="14">
        <f>SUM(G45)</f>
        <v>0</v>
      </c>
    </row>
    <row r="46" spans="1:8" ht="14.4" x14ac:dyDescent="0.3">
      <c r="A46" s="23" t="s">
        <v>48</v>
      </c>
      <c r="B46" s="20"/>
      <c r="C46" s="20"/>
      <c r="D46" s="20"/>
      <c r="E46" s="20"/>
      <c r="F46" s="20"/>
      <c r="G46" s="21"/>
      <c r="H46" s="22">
        <f>SUM(G45:G46)</f>
        <v>0</v>
      </c>
    </row>
    <row r="47" spans="1:8" ht="29.55" customHeight="1" x14ac:dyDescent="0.3">
      <c r="A47" s="28" t="s">
        <v>49</v>
      </c>
      <c r="B47" s="9">
        <f t="shared" ref="B47:D47" si="1">SUM(B6:B45)</f>
        <v>96</v>
      </c>
      <c r="C47" s="9">
        <f t="shared" si="1"/>
        <v>67</v>
      </c>
      <c r="D47" s="9">
        <f t="shared" si="1"/>
        <v>48</v>
      </c>
      <c r="E47" s="9">
        <f>SUM(E6:E45)</f>
        <v>44</v>
      </c>
      <c r="F47" s="9">
        <f>SUM(F6:F45)</f>
        <v>72</v>
      </c>
      <c r="G47" s="17">
        <f>SUM(G6:G45)</f>
        <v>327</v>
      </c>
      <c r="H47" s="18"/>
    </row>
    <row r="48" spans="1:8" ht="15" customHeight="1" x14ac:dyDescent="0.3">
      <c r="A48" s="7"/>
      <c r="B48" s="8"/>
      <c r="C48" s="7"/>
      <c r="D48" s="7"/>
      <c r="E48" s="7"/>
      <c r="F48" s="7"/>
      <c r="G48" s="16"/>
      <c r="H48" s="16"/>
    </row>
    <row r="49" spans="1:8" ht="15" customHeight="1" x14ac:dyDescent="0.3">
      <c r="A49" s="7"/>
      <c r="B49" s="8"/>
      <c r="C49" s="7"/>
      <c r="D49" s="7"/>
      <c r="E49" s="7"/>
      <c r="F49" s="7"/>
      <c r="G49" s="16"/>
      <c r="H49" s="16"/>
    </row>
    <row r="50" spans="1:8" ht="15" customHeight="1" x14ac:dyDescent="0.3">
      <c r="A50" s="7"/>
      <c r="B50" s="8"/>
      <c r="C50" s="7"/>
      <c r="D50" s="7"/>
      <c r="E50" s="7"/>
      <c r="F50" s="7"/>
      <c r="G50" s="16"/>
      <c r="H50" s="16"/>
    </row>
    <row r="51" spans="1:8" ht="15" customHeight="1" x14ac:dyDescent="0.3">
      <c r="A51" s="7"/>
      <c r="B51" s="8"/>
      <c r="C51" s="7"/>
      <c r="D51" s="7"/>
      <c r="E51" s="7"/>
      <c r="F51" s="7"/>
      <c r="G51" s="16"/>
      <c r="H51" s="16"/>
    </row>
  </sheetData>
  <mergeCells count="1">
    <mergeCell ref="A4:H4"/>
  </mergeCells>
  <conditionalFormatting sqref="A5:A1048576">
    <cfRule type="duplicateValues" dxfId="0" priority="2"/>
  </conditionalFormatting>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017b72b-5b56-4ff7-b033-b628490d2fae" xsi:nil="true"/>
    <lcf76f155ced4ddcb4097134ff3c332f xmlns="5457fc44-1454-4e67-b405-01a459a59848">
      <Terms xmlns="http://schemas.microsoft.com/office/infopath/2007/PartnerControls"/>
    </lcf76f155ced4ddcb4097134ff3c332f>
    <CRTCwebsite xmlns="5457fc44-1454-4e67-b405-01a459a59848">
      <Url xsi:nil="true"/>
      <Description xsi:nil="true"/>
    </CRTCwebsite>
    <CRTCHyperlink xmlns="5457fc44-1454-4e67-b405-01a459a59848">
      <Url xsi:nil="true"/>
      <Description xsi:nil="true"/>
    </CRTCHyperlink>
    <Notes xmlns="5457fc44-1454-4e67-b405-01a459a59848" xsi:nil="true"/>
    <Datereceived xmlns="5457fc44-1454-4e67-b405-01a459a5984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D6C73D2D18192845A846C14FA49588E1" ma:contentTypeVersion="18" ma:contentTypeDescription="Create a new document." ma:contentTypeScope="" ma:versionID="4b61e1014d5d393a8f54ec701fec696a">
  <xsd:schema xmlns:xsd="http://www.w3.org/2001/XMLSchema" xmlns:xs="http://www.w3.org/2001/XMLSchema" xmlns:p="http://schemas.microsoft.com/office/2006/metadata/properties" xmlns:ns2="5457fc44-1454-4e67-b405-01a459a59848" xmlns:ns3="e017b72b-5b56-4ff7-b033-b628490d2fae" targetNamespace="http://schemas.microsoft.com/office/2006/metadata/properties" ma:root="true" ma:fieldsID="22decf71ea9bb1fbcdcf96a0fafe517c" ns2:_="" ns3:_="">
    <xsd:import namespace="5457fc44-1454-4e67-b405-01a459a59848"/>
    <xsd:import namespace="e017b72b-5b56-4ff7-b033-b628490d2f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CRTCHyperlink" minOccurs="0"/>
                <xsd:element ref="ns2:Notes" minOccurs="0"/>
                <xsd:element ref="ns2:CRTCwebsite" minOccurs="0"/>
                <xsd:element ref="ns2:Datereceiv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457fc44-1454-4e67-b405-01a459a598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CRTCHyperlink" ma:index="22" nillable="true" ma:displayName="CRTC Hyperlink" ma:format="Hyperlink" ma:internalName="CRTCHyperlink">
      <xsd:complexType>
        <xsd:complexContent>
          <xsd:extension base="dms:URL">
            <xsd:sequence>
              <xsd:element name="Url" type="dms:ValidUrl" minOccurs="0" nillable="true"/>
              <xsd:element name="Description" type="xsd:string" nillable="true"/>
            </xsd:sequence>
          </xsd:extension>
        </xsd:complexContent>
      </xsd:complexType>
    </xsd:element>
    <xsd:element name="Notes" ma:index="23" nillable="true" ma:displayName="Notes" ma:format="Dropdown" ma:internalName="Notes">
      <xsd:simpleType>
        <xsd:restriction base="dms:Note">
          <xsd:maxLength value="255"/>
        </xsd:restriction>
      </xsd:simpleType>
    </xsd:element>
    <xsd:element name="CRTCwebsite" ma:index="24" nillable="true" ma:displayName="External Hyperlink (if applicable)" ma:format="Hyperlink" ma:internalName="CRTCwebsite">
      <xsd:complexType>
        <xsd:complexContent>
          <xsd:extension base="dms:URL">
            <xsd:sequence>
              <xsd:element name="Url" type="dms:ValidUrl" minOccurs="0" nillable="true"/>
              <xsd:element name="Description" type="xsd:string" nillable="true"/>
            </xsd:sequence>
          </xsd:extension>
        </xsd:complexContent>
      </xsd:complexType>
    </xsd:element>
    <xsd:element name="Datereceived" ma:index="25" nillable="true" ma:displayName="Date received " ma:format="Dropdown" ma:internalName="Datereceive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017b72b-5b56-4ff7-b033-b628490d2fae"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5134329-8d40-4116-a328-79c16600766f}" ma:internalName="TaxCatchAll" ma:showField="CatchAllData" ma:web="e017b72b-5b56-4ff7-b033-b628490d2f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0B12410-E63E-44A0-B92F-8E0FE6C3F054}">
  <ds:schemaRefs>
    <ds:schemaRef ds:uri="e017b72b-5b56-4ff7-b033-b628490d2fae"/>
    <ds:schemaRef ds:uri="http://purl.org/dc/elements/1.1/"/>
    <ds:schemaRef ds:uri="http://www.w3.org/XML/1998/namespace"/>
    <ds:schemaRef ds:uri="http://schemas.microsoft.com/office/2006/documentManagement/types"/>
    <ds:schemaRef ds:uri="http://schemas.microsoft.com/office/infopath/2007/PartnerControls"/>
    <ds:schemaRef ds:uri="5457fc44-1454-4e67-b405-01a459a59848"/>
    <ds:schemaRef ds:uri="http://schemas.microsoft.com/office/2006/metadata/properties"/>
    <ds:schemaRef ds:uri="http://purl.org/dc/terms/"/>
    <ds:schemaRef ds:uri="http://schemas.openxmlformats.org/package/2006/metadata/core-properties"/>
    <ds:schemaRef ds:uri="http://purl.org/dc/dcmitype/"/>
  </ds:schemaRefs>
</ds:datastoreItem>
</file>

<file path=customXml/itemProps2.xml><?xml version="1.0" encoding="utf-8"?>
<ds:datastoreItem xmlns:ds="http://schemas.openxmlformats.org/officeDocument/2006/customXml" ds:itemID="{A03434B2-5678-424C-B104-41151D9F6DFE}">
  <ds:schemaRefs>
    <ds:schemaRef ds:uri="http://schemas.microsoft.com/sharepoint/v3/contenttype/forms"/>
  </ds:schemaRefs>
</ds:datastoreItem>
</file>

<file path=customXml/itemProps3.xml><?xml version="1.0" encoding="utf-8"?>
<ds:datastoreItem xmlns:ds="http://schemas.openxmlformats.org/officeDocument/2006/customXml" ds:itemID="{47EF29E4-8E3B-4C89-857E-28F26BA7283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457fc44-1454-4e67-b405-01a459a59848"/>
    <ds:schemaRef ds:uri="e017b72b-5b56-4ff7-b033-b628490d2f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and Notes</vt:lpstr>
      <vt:lpstr>Wireless Code breaches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Adam Jakab</dc:creator>
  <cp:keywords/>
  <dc:description/>
  <cp:lastModifiedBy>Glen Ashworth</cp:lastModifiedBy>
  <cp:revision/>
  <dcterms:created xsi:type="dcterms:W3CDTF">2024-10-24T17:20:37Z</dcterms:created>
  <dcterms:modified xsi:type="dcterms:W3CDTF">2026-05-28T17:35:56Z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0x010100D6C73D2D18192845A846C14FA49588E1</vt:lpwstr>
  </property>
  <property fmtid="{D5CDD505-2E9C-101B-9397-08002B2CF9AE}" pid="3" name="MediaServiceImageTags">
    <vt:lpwstr/>
  </property>
</Properties>
</file>